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René Beunk\Desktop\"/>
    </mc:Choice>
  </mc:AlternateContent>
  <xr:revisionPtr revIDLastSave="0" documentId="8_{71F2D2E6-8344-4554-B823-6DA4372CF75D}" xr6:coauthVersionLast="36" xr6:coauthVersionMax="36" xr10:uidLastSave="{00000000-0000-0000-0000-000000000000}"/>
  <bookViews>
    <workbookView xWindow="0" yWindow="0" windowWidth="21570" windowHeight="9330" xr2:uid="{00000000-000D-0000-FFFF-FFFF00000000}"/>
  </bookViews>
  <sheets>
    <sheet name="Project schedule" sheetId="11" r:id="rId1"/>
  </sheets>
  <definedNames>
    <definedName name="_xlnm.Print_Titles" localSheetId="0">'Project schedule'!$3:$5</definedName>
    <definedName name="Display_Week">'Project schedule'!$R$2</definedName>
    <definedName name="Project_Start">'Project schedule'!$R$1</definedName>
    <definedName name="task_end" localSheetId="0">'Project schedule'!$G1</definedName>
    <definedName name="task_progress" localSheetId="0">'Project schedule'!$E1</definedName>
    <definedName name="task_start" localSheetId="0">'Project schedule'!$F1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1" i="11" l="1"/>
  <c r="I11" i="11" s="1"/>
  <c r="I23" i="11"/>
  <c r="I24" i="11"/>
  <c r="I34" i="11"/>
  <c r="I36" i="11"/>
  <c r="G17" i="11"/>
  <c r="I58" i="11"/>
  <c r="I6" i="11"/>
  <c r="I51" i="11" l="1"/>
  <c r="I44" i="11"/>
  <c r="F9" i="11" l="1"/>
  <c r="G9" i="11" s="1"/>
  <c r="I22" i="11"/>
  <c r="I16" i="11"/>
  <c r="I7" i="11"/>
  <c r="I12" i="11" l="1"/>
  <c r="I8" i="11"/>
  <c r="F10" i="11"/>
  <c r="F18" i="11"/>
  <c r="I62" i="11" l="1"/>
  <c r="I14" i="11"/>
  <c r="I63" i="11"/>
  <c r="I9" i="11"/>
  <c r="I17" i="11"/>
  <c r="I13" i="11"/>
  <c r="I59" i="11" l="1"/>
  <c r="I61" i="11"/>
  <c r="I60" i="11"/>
  <c r="I18" i="11"/>
  <c r="F20" i="11"/>
  <c r="I10" i="11"/>
  <c r="G21" i="11" l="1"/>
  <c r="I21" i="11" s="1"/>
  <c r="I20" i="11"/>
  <c r="I19" i="11"/>
</calcChain>
</file>

<file path=xl/sharedStrings.xml><?xml version="1.0" encoding="utf-8"?>
<sst xmlns="http://schemas.openxmlformats.org/spreadsheetml/2006/main" count="168" uniqueCount="105">
  <si>
    <t>TASK</t>
  </si>
  <si>
    <t>ASSIGNED TO</t>
  </si>
  <si>
    <t>PROGRESS</t>
  </si>
  <si>
    <t>START</t>
  </si>
  <si>
    <t>END</t>
  </si>
  <si>
    <t xml:space="preserve">Do not delete this row. This row is hidden to preserve a formula that is used to highlight the current day within the project schedule. </t>
  </si>
  <si>
    <t>WP 1- Management, organisation &amp; administration</t>
  </si>
  <si>
    <t>Settingup the project</t>
  </si>
  <si>
    <t>Start up meeting</t>
  </si>
  <si>
    <t>SAT</t>
  </si>
  <si>
    <t>SOA</t>
  </si>
  <si>
    <t>ATSEC</t>
  </si>
  <si>
    <t>WP 3 - Establishing TASQ learning environments in Armenian VET schools</t>
  </si>
  <si>
    <t>Building the knowledge basis for physical learning environments of Armenian TASQ schools</t>
  </si>
  <si>
    <t>Provide theoretical and real experience of Technasium learning environments</t>
  </si>
  <si>
    <t>Co-creation of innovative learning environments at 4 Armenian VET schools to become TASQ schools</t>
  </si>
  <si>
    <t>Develop innovative TASQ learning environments</t>
  </si>
  <si>
    <t>Adapting learning spaces</t>
  </si>
  <si>
    <t>Successful implementation</t>
  </si>
  <si>
    <t>Develop a TASQ toolkit for Armenian schools</t>
  </si>
  <si>
    <t>Developing the main design of the TASQ Toolkit</t>
  </si>
  <si>
    <t>Description of the different learning spaces and relations</t>
  </si>
  <si>
    <t>Tools for implementation</t>
  </si>
  <si>
    <t xml:space="preserve">NR. </t>
  </si>
  <si>
    <t>Model for TASQ Learning Environment</t>
  </si>
  <si>
    <t>WP 2 - Education future TASQ professionals</t>
  </si>
  <si>
    <t>WP 5 - Dissemination &amp; Sustainability</t>
  </si>
  <si>
    <t>Translation Technasium documents into Armenian</t>
  </si>
  <si>
    <t>Adaption &amp; Implementation Dutch R&amp;D curriculum</t>
  </si>
  <si>
    <t>2.1</t>
  </si>
  <si>
    <t>2.2</t>
  </si>
  <si>
    <t>2.3</t>
  </si>
  <si>
    <t>2.4</t>
  </si>
  <si>
    <t>2.5</t>
  </si>
  <si>
    <t>3.1</t>
  </si>
  <si>
    <t>3.1.1</t>
  </si>
  <si>
    <t>3.1.2</t>
  </si>
  <si>
    <t>3.2.1</t>
  </si>
  <si>
    <t>3.2.2</t>
  </si>
  <si>
    <t>3.2.3</t>
  </si>
  <si>
    <t>3.3</t>
  </si>
  <si>
    <t>3.2</t>
  </si>
  <si>
    <t>3.3.1</t>
  </si>
  <si>
    <t>3.3.2</t>
  </si>
  <si>
    <t>3.3.3</t>
  </si>
  <si>
    <t>5.1</t>
  </si>
  <si>
    <t>5.2</t>
  </si>
  <si>
    <t>5.3</t>
  </si>
  <si>
    <t>5.4</t>
  </si>
  <si>
    <t>5.5</t>
  </si>
  <si>
    <t>Organisation of webinar about general TASQ ideas in Armenia</t>
  </si>
  <si>
    <t>Coaching VET teachers to TASQ teacher</t>
  </si>
  <si>
    <t>LTTA activity education policy stakeholders to the Netherlands</t>
  </si>
  <si>
    <t>Learning, teaching &amp; training (LTTA) activity from Armenia to BCE</t>
  </si>
  <si>
    <t>Establishing of Armenian community of TASQ-practice</t>
  </si>
  <si>
    <t>Education for teachers in Armenia into TASQ teacher</t>
  </si>
  <si>
    <t>YEAR 1</t>
  </si>
  <si>
    <t>YEAR 2</t>
  </si>
  <si>
    <t>YEAR 3</t>
  </si>
  <si>
    <t>Workshop</t>
  </si>
  <si>
    <t>Project</t>
  </si>
  <si>
    <t>4.1</t>
  </si>
  <si>
    <t>Material for projects</t>
  </si>
  <si>
    <t xml:space="preserve">4.2 </t>
  </si>
  <si>
    <t>4.3</t>
  </si>
  <si>
    <t>Visiting Netherlands</t>
  </si>
  <si>
    <t>4.4</t>
  </si>
  <si>
    <t>4.2.1</t>
  </si>
  <si>
    <t>4.2.2</t>
  </si>
  <si>
    <t>4.2.3</t>
  </si>
  <si>
    <t>4.2.4</t>
  </si>
  <si>
    <t>4.2.5</t>
  </si>
  <si>
    <t>4.2.6</t>
  </si>
  <si>
    <t>4.2.8</t>
  </si>
  <si>
    <t>4.2.9</t>
  </si>
  <si>
    <t>4.2.10</t>
  </si>
  <si>
    <t>4.2.11</t>
  </si>
  <si>
    <t>4.2.12</t>
  </si>
  <si>
    <t>4.2.13</t>
  </si>
  <si>
    <t>4.2.14</t>
  </si>
  <si>
    <t>4.2.15</t>
  </si>
  <si>
    <t>4.2.16</t>
  </si>
  <si>
    <t>organisation of 3 multiplier conferences in Armenia</t>
  </si>
  <si>
    <t>regular project team meeting WP 2</t>
  </si>
  <si>
    <t>regular project team meeting WP 3</t>
  </si>
  <si>
    <t>regular project team meeting WP 4</t>
  </si>
  <si>
    <t>regular project team meeting WP 5</t>
  </si>
  <si>
    <t>evaluation moments</t>
  </si>
  <si>
    <t>1.1</t>
  </si>
  <si>
    <t>1.2</t>
  </si>
  <si>
    <t>1.3</t>
  </si>
  <si>
    <t>1.4</t>
  </si>
  <si>
    <t>1.5</t>
  </si>
  <si>
    <t>1.6</t>
  </si>
  <si>
    <t>1.7</t>
  </si>
  <si>
    <t>1.8</t>
  </si>
  <si>
    <t>regular steering group meeting</t>
  </si>
  <si>
    <t>WP 4 - VET Students in TASQ Getting STEAM</t>
  </si>
  <si>
    <t>Workshops (fe #D printing, laser cutting)</t>
  </si>
  <si>
    <t>Summer vacation</t>
  </si>
  <si>
    <t>4.2.7</t>
  </si>
  <si>
    <t>may 26</t>
  </si>
  <si>
    <t>Development &amp; implementation electronic Student Portfolios</t>
  </si>
  <si>
    <t>Visibility of VET-activity in the TASQ online platform</t>
  </si>
  <si>
    <t xml:space="preserve">GANTT-CHART TASQ GETTING STEAM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</si>
</sst>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m/d/yy;@"/>
    <numFmt numFmtId="166" formatCode="ddd\,\ m/d/yyyy"/>
    <numFmt numFmtId="167" formatCode="[$-413]mmm/yy;@"/>
    <numFmt numFmtId="168" formatCode="_-* #,##0.00_-;\-* #,##0.00_-;_-* &quot;-&quot;??_-;_-@_-"/>
    <numFmt numFmtId="169" formatCode="[$-408]General"/>
  </numFmts>
  <fonts count="29"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sz val="10"/>
      <color theme="1"/>
      <name val="Arial"/>
      <family val="2"/>
      <scheme val="minor"/>
    </font>
    <font>
      <b/>
      <sz val="10"/>
      <color theme="1"/>
      <name val="Arial"/>
      <family val="2"/>
      <scheme val="minor"/>
    </font>
    <font>
      <b/>
      <sz val="8"/>
      <name val="Arial"/>
      <family val="2"/>
      <scheme val="minor"/>
    </font>
    <font>
      <b/>
      <sz val="12"/>
      <color theme="1"/>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8"/>
      <name val="Arial"/>
      <family val="2"/>
      <scheme val="minor"/>
    </font>
    <font>
      <sz val="11"/>
      <color rgb="FF006100"/>
      <name val="Arial"/>
      <family val="2"/>
      <scheme val="minor"/>
    </font>
    <font>
      <sz val="10"/>
      <color rgb="FF000000"/>
      <name val="Trebuchet MS"/>
      <family val="2"/>
      <charset val="161"/>
    </font>
    <font>
      <u/>
      <sz val="10"/>
      <color theme="10"/>
      <name val="Arial"/>
      <family val="2"/>
      <scheme val="minor"/>
    </font>
    <font>
      <sz val="11"/>
      <color indexed="8"/>
      <name val="Calibri"/>
      <family val="2"/>
    </font>
    <font>
      <b/>
      <sz val="10"/>
      <name val="Arial"/>
      <family val="2"/>
      <scheme val="minor"/>
    </font>
    <font>
      <b/>
      <sz val="9"/>
      <name val="Calibri"/>
      <family val="2"/>
    </font>
    <font>
      <b/>
      <sz val="11"/>
      <color theme="0"/>
      <name val="Arial"/>
      <family val="2"/>
      <scheme val="minor"/>
    </font>
    <font>
      <b/>
      <sz val="11"/>
      <color theme="1"/>
      <name val="Arial"/>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6EFCE"/>
      </patternFill>
    </fill>
    <fill>
      <patternFill patternType="solid">
        <fgColor theme="2" tint="-0.49998474074526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3" tint="0.499984740745262"/>
        <bgColor indexed="64"/>
      </patternFill>
    </fill>
  </fills>
  <borders count="37">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theme="4"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indexed="64"/>
      </right>
      <top style="thin">
        <color indexed="64"/>
      </top>
      <bottom style="thin">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0" tint="-4.9989318521683403E-2"/>
      </top>
      <bottom/>
      <diagonal/>
    </border>
    <border>
      <left style="thin">
        <color theme="0" tint="-0.14993743705557422"/>
      </left>
      <right style="medium">
        <color indexed="64"/>
      </right>
      <top/>
      <bottom/>
      <diagonal/>
    </border>
    <border>
      <left style="thin">
        <color theme="0" tint="-4.9989318521683403E-2"/>
      </left>
      <right style="medium">
        <color indexed="64"/>
      </right>
      <top style="thin">
        <color theme="0" tint="-4.9989318521683403E-2"/>
      </top>
      <bottom style="thin">
        <color theme="0" tint="-4.9989318521683403E-2"/>
      </bottom>
      <diagonal/>
    </border>
    <border>
      <left style="medium">
        <color indexed="64"/>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theme="0" tint="-0.14996795556505021"/>
      </top>
      <bottom style="medium">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s>
  <cellStyleXfs count="19">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7" fillId="0" borderId="0"/>
    <xf numFmtId="164"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6" fontId="4" fillId="0" borderId="2">
      <alignment horizontal="center" vertical="center"/>
    </xf>
    <xf numFmtId="165"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0" fontId="1" fillId="0" borderId="0"/>
    <xf numFmtId="169" fontId="22" fillId="0" borderId="0" applyBorder="0" applyProtection="0"/>
    <xf numFmtId="0" fontId="24" fillId="0" borderId="0"/>
    <xf numFmtId="0" fontId="21" fillId="14" borderId="0" applyNumberFormat="0" applyBorder="0" applyAlignment="0" applyProtection="0"/>
    <xf numFmtId="168" fontId="24" fillId="0" borderId="0" applyFont="0" applyFill="0" applyBorder="0" applyAlignment="0" applyProtection="0"/>
    <xf numFmtId="0" fontId="23" fillId="0" borderId="0" applyNumberFormat="0" applyFill="0" applyBorder="0" applyAlignment="0" applyProtection="0"/>
  </cellStyleXfs>
  <cellXfs count="156">
    <xf numFmtId="0" fontId="0" fillId="0" borderId="0" xfId="0"/>
    <xf numFmtId="0" fontId="0" fillId="0" borderId="0" xfId="0" applyAlignment="1">
      <alignment horizontal="center"/>
    </xf>
    <xf numFmtId="0" fontId="3" fillId="0" borderId="1" xfId="0" applyFont="1" applyBorder="1" applyAlignment="1">
      <alignment horizontal="center" vertical="center"/>
    </xf>
    <xf numFmtId="0" fontId="7" fillId="0" borderId="0" xfId="3"/>
    <xf numFmtId="0" fontId="3" fillId="0" borderId="0" xfId="0" applyFont="1" applyAlignment="1">
      <alignment horizontal="center" vertical="center"/>
    </xf>
    <xf numFmtId="0" fontId="4" fillId="0" borderId="0" xfId="0" applyFont="1"/>
    <xf numFmtId="0" fontId="4" fillId="0" borderId="0" xfId="0" applyFont="1" applyAlignment="1">
      <alignment vertical="center"/>
    </xf>
    <xf numFmtId="165" fontId="12" fillId="3" borderId="5" xfId="10" applyFont="1" applyFill="1" applyBorder="1">
      <alignment horizontal="center" vertical="center"/>
    </xf>
    <xf numFmtId="167" fontId="12" fillId="2" borderId="10" xfId="0" applyNumberFormat="1" applyFont="1" applyFill="1" applyBorder="1" applyAlignment="1">
      <alignment horizontal="center" vertical="center" wrapText="1"/>
    </xf>
    <xf numFmtId="167" fontId="12" fillId="2" borderId="9" xfId="0" applyNumberFormat="1" applyFont="1" applyFill="1" applyBorder="1" applyAlignment="1">
      <alignment horizontal="center" vertical="center" wrapText="1"/>
    </xf>
    <xf numFmtId="0" fontId="12" fillId="0" borderId="12" xfId="0" applyFont="1" applyBorder="1"/>
    <xf numFmtId="9" fontId="1" fillId="5" borderId="12" xfId="2" applyFont="1" applyFill="1" applyBorder="1" applyAlignment="1">
      <alignment horizontal="center" vertical="center"/>
    </xf>
    <xf numFmtId="165" fontId="12" fillId="5" borderId="12" xfId="0" applyNumberFormat="1" applyFont="1" applyFill="1" applyBorder="1" applyAlignment="1">
      <alignment horizontal="center" vertical="center"/>
    </xf>
    <xf numFmtId="165" fontId="1" fillId="5" borderId="12" xfId="0" applyNumberFormat="1" applyFont="1" applyFill="1" applyBorder="1" applyAlignment="1">
      <alignment horizontal="center" vertical="center"/>
    </xf>
    <xf numFmtId="0" fontId="12" fillId="3" borderId="12" xfId="12" applyFont="1" applyFill="1" applyBorder="1">
      <alignment horizontal="left" vertical="center" indent="2"/>
    </xf>
    <xf numFmtId="9" fontId="1" fillId="3" borderId="12" xfId="2" applyFont="1" applyFill="1" applyBorder="1" applyAlignment="1">
      <alignment horizontal="center" vertical="center"/>
    </xf>
    <xf numFmtId="0" fontId="12" fillId="6" borderId="12" xfId="11" applyFont="1" applyFill="1" applyBorder="1" applyAlignment="1">
      <alignment vertical="center"/>
    </xf>
    <xf numFmtId="9" fontId="1" fillId="10" borderId="12" xfId="2" applyFont="1" applyFill="1" applyBorder="1" applyAlignment="1">
      <alignment horizontal="center" vertical="center"/>
    </xf>
    <xf numFmtId="9" fontId="1" fillId="4" borderId="12" xfId="2" applyFont="1" applyFill="1" applyBorder="1" applyAlignment="1">
      <alignment horizontal="center" vertical="center"/>
    </xf>
    <xf numFmtId="9" fontId="1" fillId="6" borderId="12" xfId="2" applyFont="1" applyFill="1" applyBorder="1" applyAlignment="1">
      <alignment horizontal="center" vertical="center"/>
    </xf>
    <xf numFmtId="9" fontId="1" fillId="9" borderId="12" xfId="2" applyFont="1" applyFill="1" applyBorder="1" applyAlignment="1">
      <alignment horizontal="center" vertical="center"/>
    </xf>
    <xf numFmtId="167" fontId="12" fillId="11" borderId="9" xfId="0" applyNumberFormat="1" applyFont="1" applyFill="1" applyBorder="1" applyAlignment="1">
      <alignment horizontal="center" vertical="center" wrapText="1"/>
    </xf>
    <xf numFmtId="167" fontId="12" fillId="11" borderId="10" xfId="0" applyNumberFormat="1" applyFont="1" applyFill="1" applyBorder="1" applyAlignment="1">
      <alignment horizontal="center" vertical="center" wrapText="1"/>
    </xf>
    <xf numFmtId="0" fontId="15" fillId="12" borderId="12" xfId="11" applyFont="1" applyFill="1" applyBorder="1" applyAlignment="1">
      <alignment vertical="center"/>
    </xf>
    <xf numFmtId="9" fontId="1" fillId="12" borderId="12" xfId="2" applyFont="1" applyFill="1" applyBorder="1" applyAlignment="1">
      <alignment horizontal="center" vertical="center"/>
    </xf>
    <xf numFmtId="1" fontId="14" fillId="8" borderId="11" xfId="0" applyNumberFormat="1" applyFont="1" applyFill="1" applyBorder="1" applyAlignment="1">
      <alignment horizontal="center" vertical="center"/>
    </xf>
    <xf numFmtId="1" fontId="14" fillId="11" borderId="11" xfId="0" applyNumberFormat="1" applyFont="1" applyFill="1" applyBorder="1" applyAlignment="1">
      <alignment horizontal="center" vertical="center"/>
    </xf>
    <xf numFmtId="9" fontId="1" fillId="15" borderId="12" xfId="2" applyFont="1" applyFill="1" applyBorder="1" applyAlignment="1">
      <alignment horizontal="center" vertical="center"/>
    </xf>
    <xf numFmtId="0" fontId="26" fillId="11" borderId="13" xfId="13" applyFont="1" applyFill="1" applyBorder="1" applyAlignment="1">
      <alignment horizontal="left" vertical="center" wrapText="1" indent="1"/>
    </xf>
    <xf numFmtId="0" fontId="12" fillId="11" borderId="12" xfId="11" applyFont="1" applyFill="1" applyBorder="1" applyAlignment="1">
      <alignment vertical="center"/>
    </xf>
    <xf numFmtId="9" fontId="1" fillId="11" borderId="12" xfId="2" applyFont="1" applyFill="1" applyBorder="1" applyAlignment="1">
      <alignment horizontal="center" vertical="center"/>
    </xf>
    <xf numFmtId="9" fontId="1" fillId="16" borderId="12" xfId="2" applyFont="1" applyFill="1" applyBorder="1" applyAlignment="1">
      <alignment horizontal="center" vertical="center"/>
    </xf>
    <xf numFmtId="0" fontId="12" fillId="4" borderId="12" xfId="12" applyFont="1" applyFill="1" applyBorder="1" applyAlignment="1">
      <alignment horizontal="left" vertical="center" indent="1"/>
    </xf>
    <xf numFmtId="167" fontId="12" fillId="4" borderId="12" xfId="10" applyNumberFormat="1" applyFont="1" applyFill="1" applyBorder="1">
      <alignment horizontal="center" vertical="center"/>
    </xf>
    <xf numFmtId="167" fontId="12" fillId="3" borderId="12" xfId="10" applyNumberFormat="1" applyFont="1" applyFill="1" applyBorder="1">
      <alignment horizontal="center" vertical="center"/>
    </xf>
    <xf numFmtId="167" fontId="12" fillId="12" borderId="12" xfId="0" applyNumberFormat="1" applyFont="1" applyFill="1" applyBorder="1" applyAlignment="1">
      <alignment horizontal="center" vertical="center"/>
    </xf>
    <xf numFmtId="167" fontId="1" fillId="12" borderId="12" xfId="0" applyNumberFormat="1" applyFont="1" applyFill="1" applyBorder="1" applyAlignment="1">
      <alignment horizontal="center" vertical="center"/>
    </xf>
    <xf numFmtId="167" fontId="12" fillId="6" borderId="12" xfId="10" applyNumberFormat="1" applyFont="1" applyFill="1" applyBorder="1">
      <alignment horizontal="center" vertical="center"/>
    </xf>
    <xf numFmtId="167" fontId="12" fillId="15" borderId="12" xfId="0" applyNumberFormat="1" applyFont="1" applyFill="1" applyBorder="1" applyAlignment="1">
      <alignment horizontal="center" vertical="center"/>
    </xf>
    <xf numFmtId="167" fontId="1" fillId="15" borderId="12" xfId="0" applyNumberFormat="1" applyFont="1" applyFill="1" applyBorder="1" applyAlignment="1">
      <alignment horizontal="center" vertical="center"/>
    </xf>
    <xf numFmtId="167" fontId="12" fillId="11" borderId="12" xfId="10" applyNumberFormat="1" applyFont="1" applyFill="1" applyBorder="1">
      <alignment horizontal="center" vertical="center"/>
    </xf>
    <xf numFmtId="167" fontId="12" fillId="16" borderId="12" xfId="10" applyNumberFormat="1" applyFont="1" applyFill="1" applyBorder="1">
      <alignment horizontal="center" vertical="center"/>
    </xf>
    <xf numFmtId="167" fontId="12" fillId="10" borderId="12" xfId="0" applyNumberFormat="1" applyFont="1" applyFill="1" applyBorder="1" applyAlignment="1">
      <alignment horizontal="center" vertical="center"/>
    </xf>
    <xf numFmtId="167" fontId="1" fillId="10" borderId="12" xfId="0" applyNumberFormat="1" applyFont="1" applyFill="1" applyBorder="1" applyAlignment="1">
      <alignment horizontal="center" vertical="center"/>
    </xf>
    <xf numFmtId="167" fontId="12" fillId="9" borderId="12" xfId="10" applyNumberFormat="1" applyFont="1" applyFill="1" applyBorder="1">
      <alignment horizontal="center" vertical="center"/>
    </xf>
    <xf numFmtId="0" fontId="10" fillId="0" borderId="14" xfId="0" applyFont="1" applyBorder="1" applyAlignment="1">
      <alignment vertical="top"/>
    </xf>
    <xf numFmtId="0" fontId="1" fillId="0" borderId="16" xfId="1" applyFont="1" applyBorder="1" applyAlignment="1" applyProtection="1">
      <alignment horizontal="left" vertical="top" indent="1"/>
    </xf>
    <xf numFmtId="0" fontId="4" fillId="0" borderId="16" xfId="0" applyFont="1" applyBorder="1"/>
    <xf numFmtId="0" fontId="4" fillId="0" borderId="16" xfId="0" applyFont="1" applyBorder="1" applyAlignment="1">
      <alignment horizontal="left" indent="1"/>
    </xf>
    <xf numFmtId="0" fontId="4" fillId="0" borderId="15" xfId="0" applyFont="1" applyBorder="1"/>
    <xf numFmtId="0" fontId="12" fillId="13" borderId="12" xfId="12" applyFont="1" applyFill="1" applyBorder="1" applyAlignment="1">
      <alignment horizontal="left" vertical="center" indent="1"/>
    </xf>
    <xf numFmtId="9" fontId="1" fillId="13" borderId="12" xfId="2" applyFont="1" applyFill="1" applyBorder="1" applyAlignment="1">
      <alignment horizontal="center" vertical="center"/>
    </xf>
    <xf numFmtId="167" fontId="12" fillId="13" borderId="12" xfId="10" applyNumberFormat="1" applyFont="1" applyFill="1" applyBorder="1">
      <alignment horizontal="center" vertical="center"/>
    </xf>
    <xf numFmtId="9" fontId="1" fillId="17" borderId="12" xfId="2" applyFont="1" applyFill="1" applyBorder="1" applyAlignment="1">
      <alignment horizontal="center" vertical="center"/>
    </xf>
    <xf numFmtId="167" fontId="12" fillId="17" borderId="12" xfId="0" applyNumberFormat="1" applyFont="1" applyFill="1" applyBorder="1" applyAlignment="1">
      <alignment horizontal="center" vertical="center"/>
    </xf>
    <xf numFmtId="167" fontId="1" fillId="17" borderId="12" xfId="0" applyNumberFormat="1" applyFont="1" applyFill="1" applyBorder="1" applyAlignment="1">
      <alignment horizontal="center" vertical="center"/>
    </xf>
    <xf numFmtId="0" fontId="26" fillId="11" borderId="13" xfId="13" applyFont="1" applyFill="1" applyBorder="1" applyAlignment="1">
      <alignment horizontal="left" vertical="center" wrapText="1"/>
    </xf>
    <xf numFmtId="0" fontId="12" fillId="16" borderId="12" xfId="11" applyFont="1" applyFill="1" applyBorder="1" applyAlignment="1">
      <alignment horizontal="left" vertical="center" indent="1"/>
    </xf>
    <xf numFmtId="0" fontId="12" fillId="4" borderId="12" xfId="12" applyFont="1" applyFill="1" applyBorder="1" applyAlignment="1">
      <alignment horizontal="left" vertical="center"/>
    </xf>
    <xf numFmtId="0" fontId="15" fillId="10" borderId="12" xfId="0" applyFont="1" applyFill="1" applyBorder="1" applyAlignment="1">
      <alignment horizontal="left" vertical="center"/>
    </xf>
    <xf numFmtId="0" fontId="12" fillId="9" borderId="12" xfId="12" applyFont="1" applyFill="1" applyBorder="1" applyAlignment="1">
      <alignment horizontal="left" vertical="center"/>
    </xf>
    <xf numFmtId="0" fontId="15" fillId="17" borderId="12" xfId="0" applyFont="1" applyFill="1" applyBorder="1" applyAlignment="1">
      <alignment horizontal="left" vertical="center"/>
    </xf>
    <xf numFmtId="0" fontId="15" fillId="15" borderId="12" xfId="0" applyFont="1" applyFill="1" applyBorder="1" applyAlignment="1">
      <alignment horizontal="left" vertical="center"/>
    </xf>
    <xf numFmtId="0" fontId="15" fillId="5" borderId="12" xfId="0" applyFont="1" applyFill="1" applyBorder="1" applyAlignment="1">
      <alignment horizontal="left"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11" borderId="4" xfId="0" applyFont="1" applyFill="1" applyBorder="1" applyAlignment="1">
      <alignment horizontal="center" vertical="center"/>
    </xf>
    <xf numFmtId="0" fontId="4" fillId="11" borderId="8" xfId="0" applyFont="1" applyFill="1" applyBorder="1" applyAlignment="1">
      <alignment horizontal="center" vertical="center"/>
    </xf>
    <xf numFmtId="0" fontId="4" fillId="0" borderId="3" xfId="0" applyFont="1" applyBorder="1" applyAlignment="1">
      <alignment horizontal="center" vertical="center"/>
    </xf>
    <xf numFmtId="0" fontId="4" fillId="11"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16" borderId="4" xfId="0" applyFont="1" applyFill="1" applyBorder="1" applyAlignment="1">
      <alignment horizontal="center" vertical="center"/>
    </xf>
    <xf numFmtId="0" fontId="4" fillId="0" borderId="7" xfId="0" applyFont="1" applyBorder="1" applyAlignment="1">
      <alignment horizontal="center" vertical="center"/>
    </xf>
    <xf numFmtId="0" fontId="4" fillId="13" borderId="4" xfId="0" applyFont="1" applyFill="1" applyBorder="1" applyAlignment="1">
      <alignment horizontal="center" vertical="center"/>
    </xf>
    <xf numFmtId="0" fontId="4" fillId="11" borderId="6" xfId="0" applyFont="1" applyFill="1" applyBorder="1" applyAlignment="1">
      <alignment horizontal="center" vertical="center"/>
    </xf>
    <xf numFmtId="0" fontId="4" fillId="9" borderId="4" xfId="0" applyFont="1" applyFill="1" applyBorder="1" applyAlignment="1">
      <alignment horizontal="center" vertical="center"/>
    </xf>
    <xf numFmtId="3" fontId="4" fillId="18" borderId="4" xfId="0" applyNumberFormat="1" applyFont="1" applyFill="1" applyBorder="1" applyAlignment="1">
      <alignment horizontal="center" vertical="center"/>
    </xf>
    <xf numFmtId="0" fontId="7" fillId="0" borderId="17" xfId="3" applyBorder="1" applyAlignment="1">
      <alignment wrapText="1"/>
    </xf>
    <xf numFmtId="0" fontId="19" fillId="0" borderId="18" xfId="5" applyFont="1" applyBorder="1" applyAlignment="1">
      <alignment horizontal="left"/>
    </xf>
    <xf numFmtId="0" fontId="8" fillId="0" borderId="18" xfId="0" applyFont="1" applyBorder="1"/>
    <xf numFmtId="0" fontId="8" fillId="0" borderId="18" xfId="0" applyFont="1" applyBorder="1" applyAlignment="1">
      <alignment horizontal="center"/>
    </xf>
    <xf numFmtId="0" fontId="8" fillId="0" borderId="19" xfId="0" applyFont="1" applyBorder="1" applyAlignment="1">
      <alignment horizontal="center" vertical="center"/>
    </xf>
    <xf numFmtId="0" fontId="0" fillId="0" borderId="18" xfId="0" applyBorder="1"/>
    <xf numFmtId="0" fontId="1" fillId="0" borderId="18" xfId="0" applyFont="1" applyBorder="1"/>
    <xf numFmtId="0" fontId="11" fillId="0" borderId="18" xfId="0" applyFont="1" applyBorder="1"/>
    <xf numFmtId="0" fontId="0" fillId="0" borderId="20" xfId="0" applyBorder="1"/>
    <xf numFmtId="0" fontId="7" fillId="0" borderId="21" xfId="3" applyBorder="1"/>
    <xf numFmtId="0" fontId="16" fillId="0" borderId="0" xfId="7" applyFont="1" applyAlignment="1">
      <alignment horizontal="left" vertical="top"/>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11" fillId="0" borderId="0" xfId="0" applyFont="1" applyAlignment="1">
      <alignment vertical="top"/>
    </xf>
    <xf numFmtId="0" fontId="0" fillId="0" borderId="22" xfId="0" applyBorder="1"/>
    <xf numFmtId="0" fontId="7" fillId="0" borderId="23" xfId="3" applyBorder="1" applyAlignment="1">
      <alignment wrapText="1"/>
    </xf>
    <xf numFmtId="167" fontId="12" fillId="11" borderId="24" xfId="0" applyNumberFormat="1" applyFont="1" applyFill="1" applyBorder="1" applyAlignment="1">
      <alignment horizontal="center" vertical="center" wrapText="1"/>
    </xf>
    <xf numFmtId="1" fontId="14" fillId="11" borderId="26" xfId="0" applyNumberFormat="1" applyFont="1" applyFill="1" applyBorder="1" applyAlignment="1">
      <alignment horizontal="center" vertical="center"/>
    </xf>
    <xf numFmtId="0" fontId="4" fillId="11" borderId="27" xfId="0" applyFont="1" applyFill="1" applyBorder="1" applyAlignment="1">
      <alignment horizontal="center" vertical="center"/>
    </xf>
    <xf numFmtId="0" fontId="27" fillId="0" borderId="21" xfId="3" applyFont="1" applyBorder="1"/>
    <xf numFmtId="0" fontId="4" fillId="11" borderId="28" xfId="0" applyFont="1" applyFill="1" applyBorder="1" applyAlignment="1">
      <alignment horizontal="center" vertical="center"/>
    </xf>
    <xf numFmtId="0" fontId="15" fillId="5" borderId="25" xfId="0" applyFont="1" applyFill="1" applyBorder="1" applyAlignment="1">
      <alignment vertical="center"/>
    </xf>
    <xf numFmtId="0" fontId="13" fillId="3" borderId="25" xfId="12" applyFont="1" applyFill="1" applyBorder="1" applyAlignment="1">
      <alignment vertical="center"/>
    </xf>
    <xf numFmtId="0" fontId="4" fillId="11" borderId="29" xfId="0" applyFont="1" applyFill="1" applyBorder="1" applyAlignment="1">
      <alignment horizontal="center" vertical="center"/>
    </xf>
    <xf numFmtId="0" fontId="4" fillId="11" borderId="0" xfId="0" applyFont="1" applyFill="1" applyAlignment="1">
      <alignment horizontal="center" vertical="center"/>
    </xf>
    <xf numFmtId="0" fontId="4" fillId="11" borderId="22" xfId="0" applyFont="1" applyFill="1" applyBorder="1" applyAlignment="1">
      <alignment horizontal="center" vertical="center"/>
    </xf>
    <xf numFmtId="0" fontId="15" fillId="12" borderId="25" xfId="11" applyFont="1" applyFill="1" applyBorder="1" applyAlignment="1">
      <alignment vertical="center"/>
    </xf>
    <xf numFmtId="0" fontId="13" fillId="6" borderId="25" xfId="11" applyFont="1" applyFill="1" applyBorder="1" applyAlignment="1">
      <alignment vertical="center"/>
    </xf>
    <xf numFmtId="0" fontId="15" fillId="15" borderId="25" xfId="0" applyFont="1" applyFill="1" applyBorder="1" applyAlignment="1">
      <alignment vertical="center"/>
    </xf>
    <xf numFmtId="0" fontId="25" fillId="11" borderId="30" xfId="13" applyFont="1" applyFill="1" applyBorder="1" applyAlignment="1">
      <alignment vertical="center" wrapText="1"/>
    </xf>
    <xf numFmtId="0" fontId="25" fillId="16" borderId="30" xfId="13" applyFont="1" applyFill="1" applyBorder="1" applyAlignment="1">
      <alignment vertical="center" wrapText="1"/>
    </xf>
    <xf numFmtId="0" fontId="15" fillId="17" borderId="25" xfId="0" applyFont="1" applyFill="1" applyBorder="1" applyAlignment="1">
      <alignment vertical="center"/>
    </xf>
    <xf numFmtId="0" fontId="13" fillId="4" borderId="25" xfId="12" applyFont="1" applyFill="1" applyBorder="1" applyAlignment="1">
      <alignment vertical="center"/>
    </xf>
    <xf numFmtId="0" fontId="13" fillId="13" borderId="25" xfId="12" applyFont="1" applyFill="1" applyBorder="1" applyAlignment="1">
      <alignment vertical="center"/>
    </xf>
    <xf numFmtId="0" fontId="4" fillId="0" borderId="0" xfId="0" applyFont="1" applyAlignment="1">
      <alignment horizontal="center" vertical="center"/>
    </xf>
    <xf numFmtId="0" fontId="15" fillId="10" borderId="25" xfId="0" applyFont="1" applyFill="1" applyBorder="1" applyAlignment="1">
      <alignment vertical="center"/>
    </xf>
    <xf numFmtId="0" fontId="13" fillId="9" borderId="25" xfId="12" applyFont="1" applyFill="1" applyBorder="1" applyAlignment="1">
      <alignment vertical="center"/>
    </xf>
    <xf numFmtId="0" fontId="13" fillId="9" borderId="31" xfId="12" applyFont="1" applyFill="1" applyBorder="1" applyAlignment="1">
      <alignment vertical="center"/>
    </xf>
    <xf numFmtId="0" fontId="12" fillId="9" borderId="32" xfId="12" applyFont="1" applyFill="1" applyBorder="1" applyAlignment="1">
      <alignment horizontal="left" vertical="center"/>
    </xf>
    <xf numFmtId="9" fontId="1" fillId="9" borderId="32" xfId="2" applyFont="1" applyFill="1" applyBorder="1" applyAlignment="1">
      <alignment horizontal="center" vertical="center"/>
    </xf>
    <xf numFmtId="167" fontId="12" fillId="9" borderId="32" xfId="10" applyNumberFormat="1" applyFont="1" applyFill="1" applyBorder="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9" borderId="35" xfId="0" applyFont="1" applyFill="1" applyBorder="1" applyAlignment="1">
      <alignment horizontal="center" vertical="center"/>
    </xf>
    <xf numFmtId="0" fontId="4" fillId="0" borderId="35" xfId="0" applyFont="1" applyBorder="1" applyAlignment="1">
      <alignment horizontal="center" vertical="center"/>
    </xf>
    <xf numFmtId="0" fontId="4" fillId="11" borderId="35" xfId="0" applyFont="1" applyFill="1" applyBorder="1" applyAlignment="1">
      <alignment horizontal="center" vertical="center"/>
    </xf>
    <xf numFmtId="0" fontId="4" fillId="11" borderId="36" xfId="0" applyFont="1" applyFill="1" applyBorder="1" applyAlignment="1">
      <alignment horizontal="center" vertical="center"/>
    </xf>
    <xf numFmtId="0" fontId="9" fillId="0" borderId="18" xfId="0" applyFont="1" applyBorder="1" applyAlignment="1">
      <alignment horizontal="center"/>
    </xf>
    <xf numFmtId="0" fontId="28" fillId="0" borderId="0" xfId="0" applyFont="1" applyAlignment="1">
      <alignment horizontal="center"/>
    </xf>
    <xf numFmtId="0" fontId="28" fillId="0" borderId="16" xfId="0" applyFont="1" applyBorder="1" applyAlignment="1">
      <alignment horizontal="center"/>
    </xf>
    <xf numFmtId="0" fontId="13" fillId="0" borderId="12" xfId="0" applyFont="1" applyBorder="1" applyAlignment="1">
      <alignment horizontal="center" wrapText="1"/>
    </xf>
    <xf numFmtId="0" fontId="13" fillId="5" borderId="12" xfId="11" applyFont="1" applyFill="1" applyBorder="1">
      <alignment horizontal="center" vertical="center"/>
    </xf>
    <xf numFmtId="0" fontId="13" fillId="3" borderId="12" xfId="11" applyFont="1" applyFill="1" applyBorder="1">
      <alignment horizontal="center" vertical="center"/>
    </xf>
    <xf numFmtId="0" fontId="13" fillId="12" borderId="12" xfId="11" applyFont="1" applyFill="1" applyBorder="1">
      <alignment horizontal="center" vertical="center"/>
    </xf>
    <xf numFmtId="0" fontId="13" fillId="6" borderId="12" xfId="11" applyFont="1" applyFill="1" applyBorder="1">
      <alignment horizontal="center" vertical="center"/>
    </xf>
    <xf numFmtId="0" fontId="13" fillId="15" borderId="12" xfId="11" applyFont="1" applyFill="1" applyBorder="1">
      <alignment horizontal="center" vertical="center"/>
    </xf>
    <xf numFmtId="0" fontId="13" fillId="11" borderId="12" xfId="11" applyFont="1" applyFill="1" applyBorder="1">
      <alignment horizontal="center" vertical="center"/>
    </xf>
    <xf numFmtId="0" fontId="13" fillId="16" borderId="12" xfId="11" applyFont="1" applyFill="1" applyBorder="1">
      <alignment horizontal="center" vertical="center"/>
    </xf>
    <xf numFmtId="0" fontId="13" fillId="17" borderId="12" xfId="11" applyFont="1" applyFill="1" applyBorder="1">
      <alignment horizontal="center" vertical="center"/>
    </xf>
    <xf numFmtId="0" fontId="13" fillId="4" borderId="12" xfId="11" applyFont="1" applyFill="1" applyBorder="1">
      <alignment horizontal="center" vertical="center"/>
    </xf>
    <xf numFmtId="0" fontId="13" fillId="13" borderId="12" xfId="11" applyFont="1" applyFill="1" applyBorder="1">
      <alignment horizontal="center" vertical="center"/>
    </xf>
    <xf numFmtId="0" fontId="13" fillId="10" borderId="12" xfId="11" applyFont="1" applyFill="1" applyBorder="1">
      <alignment horizontal="center" vertical="center"/>
    </xf>
    <xf numFmtId="0" fontId="13" fillId="9" borderId="12" xfId="11" applyFont="1" applyFill="1" applyBorder="1">
      <alignment horizontal="center" vertical="center"/>
    </xf>
    <xf numFmtId="0" fontId="13" fillId="7" borderId="12" xfId="0" applyFont="1" applyFill="1" applyBorder="1" applyAlignment="1">
      <alignment horizontal="center" vertical="center"/>
    </xf>
    <xf numFmtId="0" fontId="4" fillId="2" borderId="12" xfId="0" applyFont="1" applyFill="1" applyBorder="1"/>
    <xf numFmtId="0" fontId="17" fillId="0" borderId="0" xfId="0" applyFont="1" applyAlignment="1">
      <alignment horizontal="left" vertical="top"/>
    </xf>
    <xf numFmtId="0" fontId="18" fillId="0" borderId="0" xfId="0" applyFont="1" applyAlignment="1">
      <alignment vertical="top"/>
    </xf>
    <xf numFmtId="14" fontId="17" fillId="0" borderId="18" xfId="9" applyNumberFormat="1" applyFont="1" applyBorder="1" applyAlignment="1">
      <alignment horizontal="left" vertical="top"/>
    </xf>
    <xf numFmtId="14" fontId="18" fillId="0" borderId="18" xfId="0" applyNumberFormat="1" applyFont="1" applyBorder="1" applyAlignment="1">
      <alignment vertical="top"/>
    </xf>
    <xf numFmtId="0" fontId="16" fillId="0" borderId="18" xfId="8" applyFont="1" applyBorder="1" applyAlignment="1">
      <alignment horizontal="left" vertical="top"/>
    </xf>
    <xf numFmtId="0" fontId="4" fillId="0" borderId="18" xfId="0" applyFont="1" applyBorder="1" applyAlignment="1">
      <alignment vertical="top"/>
    </xf>
    <xf numFmtId="0" fontId="16" fillId="0" borderId="0" xfId="8" applyFont="1" applyAlignment="1">
      <alignment horizontal="left" vertical="top"/>
    </xf>
    <xf numFmtId="0" fontId="4" fillId="0" borderId="0" xfId="0" applyFont="1" applyAlignment="1">
      <alignment vertical="top"/>
    </xf>
    <xf numFmtId="0" fontId="13" fillId="7" borderId="25" xfId="0" applyFont="1" applyFill="1" applyBorder="1" applyAlignment="1">
      <alignment vertical="center"/>
    </xf>
    <xf numFmtId="0" fontId="28" fillId="2" borderId="25" xfId="0" applyFont="1" applyFill="1" applyBorder="1"/>
    <xf numFmtId="0" fontId="13" fillId="7" borderId="12" xfId="0" applyFont="1" applyFill="1" applyBorder="1" applyAlignment="1">
      <alignment horizontal="left" vertical="center" indent="1"/>
    </xf>
    <xf numFmtId="0" fontId="4" fillId="2" borderId="12" xfId="0" applyFont="1" applyFill="1" applyBorder="1" applyAlignment="1">
      <alignment horizontal="left" indent="1"/>
    </xf>
    <xf numFmtId="0" fontId="28" fillId="2" borderId="12" xfId="0" applyFont="1" applyFill="1" applyBorder="1" applyAlignment="1">
      <alignment horizontal="center"/>
    </xf>
  </cellXfs>
  <cellStyles count="19">
    <cellStyle name="Date" xfId="10" xr:uid="{229918B6-DD13-4F5A-97B9-305F7E002AA3}"/>
    <cellStyle name="Excel Built-in Normal" xfId="14" xr:uid="{1E583857-9E9D-4EDD-8808-B002C0117E3B}"/>
    <cellStyle name="Hyperlink" xfId="1" builtinId="8" customBuiltin="1"/>
    <cellStyle name="Hyperlink 2" xfId="18" xr:uid="{B79DC20C-1225-4F90-86CC-95159527C604}"/>
    <cellStyle name="Komma" xfId="4" builtinId="3" customBuiltin="1"/>
    <cellStyle name="Kop 1" xfId="6" builtinId="16" customBuiltin="1"/>
    <cellStyle name="Kop 2" xfId="7" builtinId="17" customBuiltin="1"/>
    <cellStyle name="Kop 3" xfId="8" builtinId="18" customBuiltin="1"/>
    <cellStyle name="Name" xfId="11" xr:uid="{B2D3C1EE-6B41-4801-AAFC-C2274E49E503}"/>
    <cellStyle name="Procent" xfId="2" builtinId="5"/>
    <cellStyle name="Project Start" xfId="9" xr:uid="{8EB8A09A-C31C-40A3-B2C1-9449520178B8}"/>
    <cellStyle name="Standaard" xfId="0" builtinId="0"/>
    <cellStyle name="Standaard 2" xfId="13" xr:uid="{A7ABA92B-01CD-4CBA-BFCD-5D802B237B0C}"/>
    <cellStyle name="Task" xfId="12" xr:uid="{6391D789-272B-4DD2-9BF3-2CDCF610FA41}"/>
    <cellStyle name="Titel" xfId="5" builtinId="15" customBuiltin="1"/>
    <cellStyle name="zHiddenText" xfId="3" xr:uid="{26E66EE6-E33F-4D77-BAE4-0FB4F5BBF673}"/>
    <cellStyle name="Καλό 2" xfId="16" xr:uid="{1CB38114-4CF7-4FD3-BD18-F0254A3D6C4C}"/>
    <cellStyle name="Κανονικό 2" xfId="15" xr:uid="{88A4A3C5-6BC0-46C4-B8B6-ABE6967E6C74}"/>
    <cellStyle name="Κόμμα 2" xfId="17" xr:uid="{E7581F26-5FA3-42C8-9D08-796174239EC4}"/>
  </cellStyles>
  <dxfs count="180">
    <dxf>
      <fill>
        <patternFill>
          <bgColor theme="6" tint="0.39994506668294322"/>
        </patternFill>
      </fill>
      <border>
        <left/>
        <right/>
        <top style="thin">
          <color theme="0" tint="-4.9989318521683403E-2"/>
        </top>
        <bottom style="thin">
          <color theme="0" tint="-4.9989318521683403E-2"/>
        </bottom>
      </border>
    </dxf>
    <dxf>
      <fill>
        <patternFill>
          <bgColor theme="8" tint="0.59996337778862885"/>
        </patternFill>
      </fill>
      <border>
        <left/>
        <right/>
      </border>
    </dxf>
    <dxf>
      <fill>
        <patternFill>
          <bgColor theme="8"/>
        </patternFill>
      </fill>
      <border>
        <left/>
        <right/>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8" tint="0.59996337778862885"/>
        </patternFill>
      </fill>
      <border>
        <left/>
        <right/>
      </border>
    </dxf>
    <dxf>
      <fill>
        <patternFill>
          <bgColor theme="8"/>
        </patternFill>
      </fill>
      <border>
        <left/>
        <right/>
      </border>
    </dxf>
    <dxf>
      <fill>
        <patternFill>
          <bgColor theme="5" tint="0.79998168889431442"/>
        </patternFill>
      </fill>
    </dxf>
    <dxf>
      <fill>
        <patternFill>
          <bgColor theme="5"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sz val="8"/>
        <color theme="0"/>
      </font>
      <fill>
        <patternFill>
          <bgColor theme="8"/>
        </patternFill>
      </fill>
      <border diagonalUp="0" diagonalDown="0">
        <top style="medium">
          <color theme="0"/>
        </top>
      </border>
    </dxf>
    <dxf>
      <font>
        <sz val="8"/>
        <color theme="0"/>
      </font>
      <fill>
        <patternFill>
          <bgColor theme="8"/>
        </patternFill>
      </fill>
      <border diagonalUp="0" diagonalDown="0">
        <bottom style="medium">
          <color theme="0"/>
        </bottom>
      </border>
    </dxf>
    <dxf>
      <font>
        <sz val="8"/>
        <color theme="1" tint="0.24994659260841701"/>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2" defaultTableStyle="TableStyleMedium2" defaultPivotStyle="PivotStyleLight16">
    <tableStyle name="ToDoList" pivot="0" count="9" xr9:uid="{00000000-0011-0000-FFFF-FFFF00000000}">
      <tableStyleElement type="wholeTable" dxfId="179"/>
      <tableStyleElement type="headerRow" dxfId="178"/>
      <tableStyleElement type="totalRow" dxfId="177"/>
      <tableStyleElement type="firstColumn" dxfId="176"/>
      <tableStyleElement type="lastColumn" dxfId="175"/>
      <tableStyleElement type="firstRowStripe" dxfId="174"/>
      <tableStyleElement type="secondRowStripe" dxfId="173"/>
      <tableStyleElement type="firstColumnStripe" dxfId="172"/>
      <tableStyleElement type="secondColumnStripe" dxfId="171"/>
    </tableStyle>
    <tableStyle name="Grocery List" pivot="0" count="5" xr9:uid="{8EE93D51-0303-42F2-B58C-7793D545727D}">
      <tableStyleElement type="wholeTable" dxfId="170"/>
      <tableStyleElement type="headerRow" dxfId="169"/>
      <tableStyleElement type="totalRow" dxfId="168"/>
      <tableStyleElement type="firstRowStripe" dxfId="167"/>
      <tableStyleElement type="secondRowStripe" dxfId="16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S65"/>
  <sheetViews>
    <sheetView showGridLines="0" tabSelected="1" showRuler="0" zoomScale="70" zoomScaleNormal="70" zoomScalePageLayoutView="70" workbookViewId="0">
      <pane xSplit="10" ySplit="17" topLeftCell="K18" activePane="bottomRight" state="frozen"/>
      <selection pane="topRight" activeCell="K1" sqref="K1"/>
      <selection pane="bottomLeft" activeCell="A18" sqref="A18"/>
      <selection pane="bottomRight" activeCell="BI17" sqref="BI17"/>
    </sheetView>
  </sheetViews>
  <sheetFormatPr defaultColWidth="8.75" defaultRowHeight="30" customHeight="1" x14ac:dyDescent="0.25"/>
  <cols>
    <col min="2" max="2" width="6" style="3" customWidth="1"/>
    <col min="3" max="3" width="75.375" bestFit="1" customWidth="1"/>
    <col min="4" max="4" width="13.125" style="126" customWidth="1"/>
    <col min="5" max="5" width="10.75" customWidth="1"/>
    <col min="6" max="6" width="10.75" style="1" customWidth="1"/>
    <col min="7" max="7" width="10.75" customWidth="1"/>
    <col min="8" max="8" width="2.75" customWidth="1"/>
    <col min="9" max="9" width="6" hidden="1" customWidth="1"/>
    <col min="10" max="10" width="6.375" bestFit="1" customWidth="1"/>
    <col min="11" max="11" width="5.75" bestFit="1" customWidth="1"/>
    <col min="12" max="13" width="6.375" bestFit="1" customWidth="1"/>
    <col min="14" max="14" width="5.75" bestFit="1" customWidth="1"/>
    <col min="15" max="15" width="6.125" bestFit="1" customWidth="1"/>
    <col min="16" max="16" width="5.875" bestFit="1" customWidth="1"/>
    <col min="17" max="18" width="6.125" bestFit="1" customWidth="1"/>
    <col min="19" max="19" width="5.75" bestFit="1" customWidth="1"/>
    <col min="20" max="20" width="5.125" bestFit="1" customWidth="1"/>
    <col min="21" max="22" width="6.375" bestFit="1" customWidth="1"/>
    <col min="23" max="23" width="5.75" bestFit="1" customWidth="1"/>
    <col min="24" max="25" width="6.375" bestFit="1" customWidth="1"/>
    <col min="26" max="26" width="5.75" bestFit="1" customWidth="1"/>
    <col min="27" max="27" width="6.125" bestFit="1" customWidth="1"/>
    <col min="28" max="28" width="5.875" bestFit="1" customWidth="1"/>
    <col min="29" max="30" width="6.125" bestFit="1" customWidth="1"/>
    <col min="31" max="31" width="5.75" bestFit="1" customWidth="1"/>
    <col min="32" max="32" width="5.125" bestFit="1" customWidth="1"/>
    <col min="33" max="34" width="6.375" bestFit="1" customWidth="1"/>
    <col min="35" max="35" width="5.75" bestFit="1" customWidth="1"/>
    <col min="36" max="37" width="6.375" bestFit="1" customWidth="1"/>
    <col min="38" max="38" width="5.75" bestFit="1" customWidth="1"/>
    <col min="39" max="39" width="6.125" bestFit="1" customWidth="1"/>
    <col min="40" max="40" width="5.875" bestFit="1" customWidth="1"/>
    <col min="41" max="42" width="6.125" bestFit="1" customWidth="1"/>
    <col min="43" max="43" width="5.75" bestFit="1" customWidth="1"/>
    <col min="44" max="44" width="5.125" bestFit="1" customWidth="1"/>
    <col min="45" max="45" width="6.375" bestFit="1" customWidth="1"/>
    <col min="46" max="46" width="2.75" customWidth="1"/>
  </cols>
  <sheetData>
    <row r="1" spans="2:45" ht="21" customHeight="1" x14ac:dyDescent="1.1000000000000001">
      <c r="B1" s="77"/>
      <c r="C1" s="78"/>
      <c r="D1" s="125"/>
      <c r="E1" s="79"/>
      <c r="F1" s="80"/>
      <c r="G1" s="81"/>
      <c r="H1" s="82"/>
      <c r="I1" s="83"/>
      <c r="J1" s="147"/>
      <c r="K1" s="148"/>
      <c r="L1" s="148"/>
      <c r="M1" s="148"/>
      <c r="N1" s="148"/>
      <c r="O1" s="148"/>
      <c r="P1" s="148"/>
      <c r="Q1" s="84"/>
      <c r="R1" s="145"/>
      <c r="S1" s="146"/>
      <c r="T1" s="146"/>
      <c r="U1" s="146"/>
      <c r="V1" s="146"/>
      <c r="W1" s="146"/>
      <c r="X1" s="146"/>
      <c r="Y1" s="146"/>
      <c r="Z1" s="146"/>
      <c r="AA1" s="146"/>
      <c r="AB1" s="82"/>
      <c r="AC1" s="82"/>
      <c r="AD1" s="82"/>
      <c r="AE1" s="82"/>
      <c r="AF1" s="82"/>
      <c r="AG1" s="82"/>
      <c r="AH1" s="82"/>
      <c r="AI1" s="82"/>
      <c r="AJ1" s="82"/>
      <c r="AK1" s="82"/>
      <c r="AL1" s="82"/>
      <c r="AM1" s="82"/>
      <c r="AN1" s="82"/>
      <c r="AO1" s="82"/>
      <c r="AP1" s="82"/>
      <c r="AQ1" s="82"/>
      <c r="AR1" s="82"/>
      <c r="AS1" s="85"/>
    </row>
    <row r="2" spans="2:45" ht="18.75" customHeight="1" x14ac:dyDescent="0.25">
      <c r="B2" s="86"/>
      <c r="C2" s="87" t="s">
        <v>104</v>
      </c>
      <c r="E2" s="88"/>
      <c r="F2" s="89"/>
      <c r="G2" s="45"/>
      <c r="H2" s="90"/>
      <c r="I2" s="90"/>
      <c r="J2" s="149"/>
      <c r="K2" s="150"/>
      <c r="L2" s="150"/>
      <c r="M2" s="150"/>
      <c r="N2" s="150"/>
      <c r="O2" s="150"/>
      <c r="P2" s="150"/>
      <c r="Q2" s="91"/>
      <c r="R2" s="143"/>
      <c r="S2" s="144"/>
      <c r="T2" s="144"/>
      <c r="U2" s="144"/>
      <c r="V2" s="144"/>
      <c r="W2" s="144"/>
      <c r="X2" s="144"/>
      <c r="Y2" s="144"/>
      <c r="Z2" s="144"/>
      <c r="AA2" s="144"/>
      <c r="AS2" s="92"/>
    </row>
    <row r="3" spans="2:45" s="5" customFormat="1" ht="30" customHeight="1" x14ac:dyDescent="0.25">
      <c r="B3" s="93"/>
      <c r="C3" s="46"/>
      <c r="D3" s="127"/>
      <c r="E3" s="47"/>
      <c r="F3" s="48"/>
      <c r="G3" s="49"/>
      <c r="J3" s="8">
        <v>45901</v>
      </c>
      <c r="K3" s="9">
        <v>45931</v>
      </c>
      <c r="L3" s="8">
        <v>45962</v>
      </c>
      <c r="M3" s="8">
        <v>45992</v>
      </c>
      <c r="N3" s="22">
        <v>46023</v>
      </c>
      <c r="O3" s="9">
        <v>46054</v>
      </c>
      <c r="P3" s="8">
        <v>46082</v>
      </c>
      <c r="Q3" s="9">
        <v>46113</v>
      </c>
      <c r="R3" s="8">
        <v>46143</v>
      </c>
      <c r="S3" s="9">
        <v>46174</v>
      </c>
      <c r="T3" s="22">
        <v>46204</v>
      </c>
      <c r="U3" s="21">
        <v>46235</v>
      </c>
      <c r="V3" s="8">
        <v>46266</v>
      </c>
      <c r="W3" s="9">
        <v>46296</v>
      </c>
      <c r="X3" s="8">
        <v>46327</v>
      </c>
      <c r="Y3" s="8">
        <v>46357</v>
      </c>
      <c r="Z3" s="22">
        <v>46388</v>
      </c>
      <c r="AA3" s="9">
        <v>46419</v>
      </c>
      <c r="AB3" s="8">
        <v>46447</v>
      </c>
      <c r="AC3" s="9">
        <v>46478</v>
      </c>
      <c r="AD3" s="8">
        <v>46508</v>
      </c>
      <c r="AE3" s="9">
        <v>46539</v>
      </c>
      <c r="AF3" s="22">
        <v>46569</v>
      </c>
      <c r="AG3" s="21">
        <v>46600</v>
      </c>
      <c r="AH3" s="8">
        <v>46631</v>
      </c>
      <c r="AI3" s="9">
        <v>46661</v>
      </c>
      <c r="AJ3" s="8">
        <v>46692</v>
      </c>
      <c r="AK3" s="8">
        <v>46722</v>
      </c>
      <c r="AL3" s="22">
        <v>46753</v>
      </c>
      <c r="AM3" s="9">
        <v>46784</v>
      </c>
      <c r="AN3" s="8">
        <v>46813</v>
      </c>
      <c r="AO3" s="9">
        <v>46844</v>
      </c>
      <c r="AP3" s="8">
        <v>46874</v>
      </c>
      <c r="AQ3" s="9">
        <v>46905</v>
      </c>
      <c r="AR3" s="22">
        <v>46935</v>
      </c>
      <c r="AS3" s="94">
        <v>46966</v>
      </c>
    </row>
    <row r="4" spans="2:45" s="5" customFormat="1" ht="15" customHeight="1" x14ac:dyDescent="0.2">
      <c r="B4" s="151" t="s">
        <v>23</v>
      </c>
      <c r="C4" s="153" t="s">
        <v>0</v>
      </c>
      <c r="D4" s="141" t="s">
        <v>1</v>
      </c>
      <c r="E4" s="141" t="s">
        <v>2</v>
      </c>
      <c r="F4" s="141" t="s">
        <v>3</v>
      </c>
      <c r="G4" s="141" t="s">
        <v>4</v>
      </c>
      <c r="J4" s="25">
        <v>1</v>
      </c>
      <c r="K4" s="25">
        <v>2</v>
      </c>
      <c r="L4" s="25">
        <v>3</v>
      </c>
      <c r="M4" s="25">
        <v>4</v>
      </c>
      <c r="N4" s="26">
        <v>5</v>
      </c>
      <c r="O4" s="25">
        <v>6</v>
      </c>
      <c r="P4" s="25">
        <v>7</v>
      </c>
      <c r="Q4" s="25">
        <v>8</v>
      </c>
      <c r="R4" s="25">
        <v>9</v>
      </c>
      <c r="S4" s="25">
        <v>10</v>
      </c>
      <c r="T4" s="26">
        <v>11</v>
      </c>
      <c r="U4" s="26">
        <v>12</v>
      </c>
      <c r="V4" s="25">
        <v>13</v>
      </c>
      <c r="W4" s="25">
        <v>14</v>
      </c>
      <c r="X4" s="25">
        <v>15</v>
      </c>
      <c r="Y4" s="25">
        <v>16</v>
      </c>
      <c r="Z4" s="26">
        <v>17</v>
      </c>
      <c r="AA4" s="25">
        <v>18</v>
      </c>
      <c r="AB4" s="25">
        <v>19</v>
      </c>
      <c r="AC4" s="25">
        <v>20</v>
      </c>
      <c r="AD4" s="25">
        <v>21</v>
      </c>
      <c r="AE4" s="25">
        <v>22</v>
      </c>
      <c r="AF4" s="26">
        <v>23</v>
      </c>
      <c r="AG4" s="26">
        <v>24</v>
      </c>
      <c r="AH4" s="25">
        <v>25</v>
      </c>
      <c r="AI4" s="25">
        <v>26</v>
      </c>
      <c r="AJ4" s="25">
        <v>27</v>
      </c>
      <c r="AK4" s="25">
        <v>28</v>
      </c>
      <c r="AL4" s="26">
        <v>29</v>
      </c>
      <c r="AM4" s="25">
        <v>30</v>
      </c>
      <c r="AN4" s="25">
        <v>31</v>
      </c>
      <c r="AO4" s="25">
        <v>32</v>
      </c>
      <c r="AP4" s="25">
        <v>33</v>
      </c>
      <c r="AQ4" s="25">
        <v>34</v>
      </c>
      <c r="AR4" s="26">
        <v>35</v>
      </c>
      <c r="AS4" s="95">
        <v>36</v>
      </c>
    </row>
    <row r="5" spans="2:45" s="5" customFormat="1" ht="15" customHeight="1" thickBot="1" x14ac:dyDescent="0.25">
      <c r="B5" s="152"/>
      <c r="C5" s="154"/>
      <c r="D5" s="155"/>
      <c r="E5" s="142"/>
      <c r="F5" s="142"/>
      <c r="G5" s="142"/>
      <c r="J5" s="64"/>
      <c r="K5" s="64"/>
      <c r="L5" s="64"/>
      <c r="M5" s="65"/>
      <c r="N5" s="66"/>
      <c r="O5" s="65"/>
      <c r="P5" s="65"/>
      <c r="Q5" s="65"/>
      <c r="R5" s="65"/>
      <c r="S5" s="65"/>
      <c r="T5" s="67"/>
      <c r="U5" s="67"/>
      <c r="V5" s="65"/>
      <c r="W5" s="65"/>
      <c r="X5" s="65"/>
      <c r="Y5" s="65"/>
      <c r="Z5" s="67"/>
      <c r="AA5" s="65"/>
      <c r="AB5" s="65"/>
      <c r="AC5" s="65"/>
      <c r="AD5" s="65"/>
      <c r="AE5" s="65"/>
      <c r="AF5" s="67"/>
      <c r="AG5" s="67"/>
      <c r="AH5" s="65"/>
      <c r="AI5" s="65"/>
      <c r="AJ5" s="65"/>
      <c r="AK5" s="65"/>
      <c r="AL5" s="67"/>
      <c r="AM5" s="65"/>
      <c r="AN5" s="65"/>
      <c r="AO5" s="65"/>
      <c r="AP5" s="65"/>
      <c r="AQ5" s="64"/>
      <c r="AR5" s="67"/>
      <c r="AS5" s="96"/>
    </row>
    <row r="6" spans="2:45" s="5" customFormat="1" ht="30" hidden="1" customHeight="1" thickBot="1" x14ac:dyDescent="0.3">
      <c r="B6" s="97" t="s">
        <v>5</v>
      </c>
      <c r="C6" s="10"/>
      <c r="D6" s="128"/>
      <c r="E6" s="10"/>
      <c r="F6" s="10"/>
      <c r="G6" s="10"/>
      <c r="I6" s="5" t="str">
        <f>IF(OR(ISBLANK(task_start),ISBLANK(task_end)),"",task_end-task_start+1)</f>
        <v/>
      </c>
      <c r="J6" s="68"/>
      <c r="K6" s="68"/>
      <c r="L6" s="68"/>
      <c r="M6" s="68"/>
      <c r="N6" s="69"/>
      <c r="O6" s="68"/>
      <c r="P6" s="68"/>
      <c r="Q6" s="68"/>
      <c r="R6" s="68"/>
      <c r="S6" s="68"/>
      <c r="T6" s="69"/>
      <c r="U6" s="69"/>
      <c r="V6" s="68"/>
      <c r="W6" s="68"/>
      <c r="X6" s="68"/>
      <c r="Y6" s="68"/>
      <c r="Z6" s="69"/>
      <c r="AA6" s="65"/>
      <c r="AB6" s="65"/>
      <c r="AC6" s="65"/>
      <c r="AD6" s="65"/>
      <c r="AE6" s="65"/>
      <c r="AF6" s="69"/>
      <c r="AG6" s="69"/>
      <c r="AH6" s="68"/>
      <c r="AI6" s="68"/>
      <c r="AJ6" s="68"/>
      <c r="AK6" s="68"/>
      <c r="AL6" s="69"/>
      <c r="AM6" s="68"/>
      <c r="AN6" s="68"/>
      <c r="AO6" s="68"/>
      <c r="AP6" s="68"/>
      <c r="AQ6" s="68"/>
      <c r="AR6" s="69"/>
      <c r="AS6" s="98"/>
    </row>
    <row r="7" spans="2:45" s="6" customFormat="1" ht="15" customHeight="1" thickBot="1" x14ac:dyDescent="0.25">
      <c r="B7" s="99"/>
      <c r="C7" s="63" t="s">
        <v>6</v>
      </c>
      <c r="D7" s="129" t="s">
        <v>9</v>
      </c>
      <c r="E7" s="11"/>
      <c r="F7" s="12"/>
      <c r="G7" s="13"/>
      <c r="H7" s="4"/>
      <c r="I7" s="2" t="str">
        <f t="shared" ref="I7:I63" si="0">IF(OR(ISBLANK(task_start),ISBLANK(task_end)),"",task_end-task_start+1)</f>
        <v/>
      </c>
      <c r="J7" s="64"/>
      <c r="K7" s="64"/>
      <c r="L7" s="64"/>
      <c r="M7" s="65"/>
      <c r="N7" s="66"/>
      <c r="O7" s="65"/>
      <c r="P7" s="65"/>
      <c r="Q7" s="65"/>
      <c r="R7" s="65"/>
      <c r="S7" s="65"/>
      <c r="T7" s="67"/>
      <c r="U7" s="67"/>
      <c r="V7" s="65"/>
      <c r="W7" s="65"/>
      <c r="X7" s="65"/>
      <c r="Y7" s="65"/>
      <c r="Z7" s="67"/>
      <c r="AA7" s="65"/>
      <c r="AB7" s="65"/>
      <c r="AC7" s="65"/>
      <c r="AD7" s="65"/>
      <c r="AE7" s="65"/>
      <c r="AF7" s="67"/>
      <c r="AG7" s="67"/>
      <c r="AH7" s="65"/>
      <c r="AI7" s="65"/>
      <c r="AJ7" s="65"/>
      <c r="AK7" s="65"/>
      <c r="AL7" s="67"/>
      <c r="AM7" s="65"/>
      <c r="AN7" s="65"/>
      <c r="AO7" s="65"/>
      <c r="AP7" s="65"/>
      <c r="AQ7" s="64"/>
      <c r="AR7" s="67"/>
      <c r="AS7" s="96"/>
    </row>
    <row r="8" spans="2:45" s="6" customFormat="1" ht="15" customHeight="1" thickBot="1" x14ac:dyDescent="0.25">
      <c r="B8" s="100" t="s">
        <v>88</v>
      </c>
      <c r="C8" s="14" t="s">
        <v>7</v>
      </c>
      <c r="D8" s="130" t="s">
        <v>9</v>
      </c>
      <c r="E8" s="15">
        <v>0</v>
      </c>
      <c r="F8" s="34">
        <v>45901</v>
      </c>
      <c r="G8" s="34">
        <v>45931</v>
      </c>
      <c r="H8" s="4"/>
      <c r="I8" s="2">
        <f t="shared" si="0"/>
        <v>31</v>
      </c>
      <c r="J8" s="7"/>
      <c r="K8" s="64"/>
      <c r="L8" s="64"/>
      <c r="M8" s="65"/>
      <c r="N8" s="66"/>
      <c r="O8" s="65"/>
      <c r="P8" s="65"/>
      <c r="Q8" s="65"/>
      <c r="R8" s="65"/>
      <c r="S8" s="65"/>
      <c r="T8" s="67"/>
      <c r="U8" s="67"/>
      <c r="V8" s="65"/>
      <c r="W8" s="65"/>
      <c r="X8" s="65"/>
      <c r="Y8" s="65"/>
      <c r="Z8" s="67"/>
      <c r="AA8" s="65"/>
      <c r="AB8" s="65"/>
      <c r="AC8" s="65"/>
      <c r="AD8" s="65"/>
      <c r="AE8" s="65"/>
      <c r="AF8" s="67"/>
      <c r="AG8" s="67"/>
      <c r="AH8" s="65"/>
      <c r="AI8" s="65"/>
      <c r="AJ8" s="65"/>
      <c r="AK8" s="65"/>
      <c r="AL8" s="67"/>
      <c r="AM8" s="65"/>
      <c r="AN8" s="65"/>
      <c r="AO8" s="65"/>
      <c r="AP8" s="65"/>
      <c r="AQ8" s="64"/>
      <c r="AR8" s="67"/>
      <c r="AS8" s="101"/>
    </row>
    <row r="9" spans="2:45" s="6" customFormat="1" ht="15" customHeight="1" thickBot="1" x14ac:dyDescent="0.25">
      <c r="B9" s="100" t="s">
        <v>89</v>
      </c>
      <c r="C9" s="14" t="s">
        <v>8</v>
      </c>
      <c r="D9" s="130" t="s">
        <v>9</v>
      </c>
      <c r="E9" s="15">
        <v>0</v>
      </c>
      <c r="F9" s="34">
        <f>G8</f>
        <v>45931</v>
      </c>
      <c r="G9" s="34">
        <f>F9+31</f>
        <v>45962</v>
      </c>
      <c r="H9" s="4"/>
      <c r="I9" s="2">
        <f t="shared" si="0"/>
        <v>32</v>
      </c>
      <c r="J9" s="65"/>
      <c r="K9" s="7"/>
      <c r="L9" s="65"/>
      <c r="M9" s="65"/>
      <c r="N9" s="66"/>
      <c r="O9" s="65"/>
      <c r="P9" s="65"/>
      <c r="Q9" s="65"/>
      <c r="R9" s="65"/>
      <c r="S9" s="65"/>
      <c r="T9" s="66"/>
      <c r="U9" s="66"/>
      <c r="V9" s="65"/>
      <c r="W9" s="65"/>
      <c r="X9" s="65"/>
      <c r="Y9" s="65"/>
      <c r="Z9" s="66"/>
      <c r="AA9" s="65"/>
      <c r="AB9" s="65"/>
      <c r="AC9" s="65"/>
      <c r="AD9" s="65"/>
      <c r="AE9" s="65"/>
      <c r="AF9" s="66"/>
      <c r="AG9" s="66"/>
      <c r="AH9" s="65"/>
      <c r="AI9" s="65"/>
      <c r="AJ9" s="65"/>
      <c r="AK9" s="65"/>
      <c r="AL9" s="66"/>
      <c r="AM9" s="65"/>
      <c r="AN9" s="65"/>
      <c r="AO9" s="65"/>
      <c r="AP9" s="65"/>
      <c r="AQ9" s="65"/>
      <c r="AR9" s="66"/>
      <c r="AS9" s="101"/>
    </row>
    <row r="10" spans="2:45" s="6" customFormat="1" ht="15" customHeight="1" thickBot="1" x14ac:dyDescent="0.25">
      <c r="B10" s="100" t="s">
        <v>90</v>
      </c>
      <c r="C10" s="14" t="s">
        <v>96</v>
      </c>
      <c r="D10" s="130" t="s">
        <v>9</v>
      </c>
      <c r="E10" s="15">
        <v>0</v>
      </c>
      <c r="F10" s="34">
        <f>G9</f>
        <v>45962</v>
      </c>
      <c r="G10" s="34">
        <v>46905</v>
      </c>
      <c r="H10" s="4"/>
      <c r="I10" s="2">
        <f t="shared" si="0"/>
        <v>944</v>
      </c>
      <c r="J10" s="65"/>
      <c r="K10" s="65"/>
      <c r="L10" s="7"/>
      <c r="M10" s="65"/>
      <c r="N10" s="66"/>
      <c r="O10" s="7"/>
      <c r="P10" s="65"/>
      <c r="Q10" s="65"/>
      <c r="R10" s="7"/>
      <c r="S10" s="65"/>
      <c r="T10" s="66"/>
      <c r="U10" s="102"/>
      <c r="V10" s="7"/>
      <c r="W10" s="65"/>
      <c r="X10" s="7"/>
      <c r="Y10" s="65"/>
      <c r="Z10" s="66"/>
      <c r="AA10" s="7"/>
      <c r="AB10" s="65"/>
      <c r="AC10" s="65"/>
      <c r="AD10" s="7"/>
      <c r="AE10" s="65"/>
      <c r="AF10" s="66"/>
      <c r="AG10" s="102"/>
      <c r="AH10" s="7"/>
      <c r="AI10" s="65"/>
      <c r="AJ10" s="7"/>
      <c r="AK10" s="65"/>
      <c r="AL10" s="66"/>
      <c r="AM10" s="7"/>
      <c r="AN10" s="65"/>
      <c r="AO10" s="65"/>
      <c r="AP10" s="7"/>
      <c r="AQ10" s="65"/>
      <c r="AR10" s="66"/>
      <c r="AS10" s="103"/>
    </row>
    <row r="11" spans="2:45" s="6" customFormat="1" ht="15" customHeight="1" thickBot="1" x14ac:dyDescent="0.25">
      <c r="B11" s="100" t="s">
        <v>91</v>
      </c>
      <c r="C11" s="14" t="s">
        <v>83</v>
      </c>
      <c r="D11" s="130" t="s">
        <v>9</v>
      </c>
      <c r="E11" s="15">
        <v>0</v>
      </c>
      <c r="F11" s="34">
        <f>G10</f>
        <v>46905</v>
      </c>
      <c r="G11" s="34">
        <v>46966</v>
      </c>
      <c r="H11" s="4"/>
      <c r="I11" s="2">
        <f t="shared" si="0"/>
        <v>62</v>
      </c>
      <c r="J11" s="65"/>
      <c r="K11" s="7"/>
      <c r="L11" s="65"/>
      <c r="M11" s="7"/>
      <c r="N11" s="66"/>
      <c r="O11" s="65"/>
      <c r="P11" s="7"/>
      <c r="Q11" s="65"/>
      <c r="R11" s="7"/>
      <c r="S11" s="65"/>
      <c r="T11" s="66"/>
      <c r="U11" s="66"/>
      <c r="V11" s="7"/>
      <c r="W11" s="65"/>
      <c r="X11" s="7"/>
      <c r="Y11" s="65"/>
      <c r="Z11" s="66"/>
      <c r="AA11" s="7"/>
      <c r="AB11" s="65"/>
      <c r="AC11" s="7"/>
      <c r="AD11" s="65"/>
      <c r="AE11" s="7"/>
      <c r="AF11" s="66"/>
      <c r="AG11" s="66"/>
      <c r="AH11" s="7"/>
      <c r="AI11" s="65"/>
      <c r="AJ11" s="7"/>
      <c r="AK11" s="65"/>
      <c r="AL11" s="66"/>
      <c r="AM11" s="7"/>
      <c r="AN11" s="65"/>
      <c r="AO11" s="7"/>
      <c r="AP11" s="65"/>
      <c r="AQ11" s="7"/>
      <c r="AR11" s="66"/>
      <c r="AS11" s="101"/>
    </row>
    <row r="12" spans="2:45" s="6" customFormat="1" ht="15" customHeight="1" thickBot="1" x14ac:dyDescent="0.25">
      <c r="B12" s="100" t="s">
        <v>92</v>
      </c>
      <c r="C12" s="14" t="s">
        <v>84</v>
      </c>
      <c r="D12" s="130" t="s">
        <v>9</v>
      </c>
      <c r="E12" s="15">
        <v>0</v>
      </c>
      <c r="F12" s="34">
        <v>45901</v>
      </c>
      <c r="G12" s="34">
        <v>46967</v>
      </c>
      <c r="H12" s="4"/>
      <c r="I12" s="2">
        <f t="shared" si="0"/>
        <v>1067</v>
      </c>
      <c r="J12" s="65"/>
      <c r="K12" s="7"/>
      <c r="L12" s="65"/>
      <c r="M12" s="7"/>
      <c r="N12" s="66"/>
      <c r="O12" s="65"/>
      <c r="P12" s="7"/>
      <c r="Q12" s="65"/>
      <c r="R12" s="7"/>
      <c r="S12" s="65"/>
      <c r="T12" s="66"/>
      <c r="U12" s="66"/>
      <c r="V12" s="7"/>
      <c r="W12" s="65"/>
      <c r="X12" s="7"/>
      <c r="Y12" s="65"/>
      <c r="Z12" s="66"/>
      <c r="AA12" s="7"/>
      <c r="AB12" s="65"/>
      <c r="AC12" s="7"/>
      <c r="AD12" s="65"/>
      <c r="AE12" s="7"/>
      <c r="AF12" s="66"/>
      <c r="AG12" s="66"/>
      <c r="AH12" s="7"/>
      <c r="AI12" s="65"/>
      <c r="AJ12" s="7"/>
      <c r="AK12" s="65"/>
      <c r="AL12" s="66"/>
      <c r="AM12" s="7"/>
      <c r="AN12" s="65"/>
      <c r="AO12" s="7"/>
      <c r="AP12" s="65"/>
      <c r="AQ12" s="7"/>
      <c r="AR12" s="66"/>
      <c r="AS12" s="101"/>
    </row>
    <row r="13" spans="2:45" s="6" customFormat="1" ht="15" customHeight="1" thickBot="1" x14ac:dyDescent="0.25">
      <c r="B13" s="100" t="s">
        <v>93</v>
      </c>
      <c r="C13" s="14" t="s">
        <v>85</v>
      </c>
      <c r="D13" s="130" t="s">
        <v>9</v>
      </c>
      <c r="E13" s="15">
        <v>0</v>
      </c>
      <c r="F13" s="34">
        <v>45901</v>
      </c>
      <c r="G13" s="34">
        <v>46968</v>
      </c>
      <c r="H13" s="4"/>
      <c r="I13" s="2">
        <f t="shared" si="0"/>
        <v>1068</v>
      </c>
      <c r="J13" s="65"/>
      <c r="K13" s="7"/>
      <c r="L13" s="65"/>
      <c r="M13" s="7"/>
      <c r="N13" s="66"/>
      <c r="O13" s="65"/>
      <c r="P13" s="7"/>
      <c r="Q13" s="65"/>
      <c r="R13" s="7"/>
      <c r="S13" s="65"/>
      <c r="T13" s="66"/>
      <c r="U13" s="66"/>
      <c r="V13" s="7"/>
      <c r="W13" s="65"/>
      <c r="X13" s="7"/>
      <c r="Y13" s="65"/>
      <c r="Z13" s="66"/>
      <c r="AA13" s="7"/>
      <c r="AB13" s="65"/>
      <c r="AC13" s="7"/>
      <c r="AD13" s="65"/>
      <c r="AE13" s="7"/>
      <c r="AF13" s="66"/>
      <c r="AG13" s="66"/>
      <c r="AH13" s="7"/>
      <c r="AI13" s="65"/>
      <c r="AJ13" s="7"/>
      <c r="AK13" s="65"/>
      <c r="AL13" s="66"/>
      <c r="AM13" s="7"/>
      <c r="AN13" s="65"/>
      <c r="AO13" s="7"/>
      <c r="AP13" s="65"/>
      <c r="AQ13" s="7"/>
      <c r="AR13" s="66"/>
      <c r="AS13" s="101"/>
    </row>
    <row r="14" spans="2:45" s="6" customFormat="1" ht="15" customHeight="1" thickBot="1" x14ac:dyDescent="0.25">
      <c r="B14" s="100" t="s">
        <v>94</v>
      </c>
      <c r="C14" s="14" t="s">
        <v>86</v>
      </c>
      <c r="D14" s="130" t="s">
        <v>9</v>
      </c>
      <c r="E14" s="15">
        <v>0</v>
      </c>
      <c r="F14" s="34">
        <v>45901</v>
      </c>
      <c r="G14" s="34">
        <v>46969</v>
      </c>
      <c r="H14" s="4"/>
      <c r="I14" s="2">
        <f t="shared" si="0"/>
        <v>1069</v>
      </c>
      <c r="J14" s="65"/>
      <c r="K14" s="7"/>
      <c r="L14" s="65"/>
      <c r="M14" s="7"/>
      <c r="N14" s="66"/>
      <c r="O14" s="65"/>
      <c r="P14" s="7"/>
      <c r="Q14" s="65"/>
      <c r="R14" s="7"/>
      <c r="S14" s="65"/>
      <c r="T14" s="66"/>
      <c r="U14" s="66"/>
      <c r="V14" s="7"/>
      <c r="W14" s="65"/>
      <c r="X14" s="7"/>
      <c r="Y14" s="65"/>
      <c r="Z14" s="66"/>
      <c r="AA14" s="7"/>
      <c r="AB14" s="65"/>
      <c r="AC14" s="7"/>
      <c r="AD14" s="65"/>
      <c r="AE14" s="7"/>
      <c r="AF14" s="66"/>
      <c r="AG14" s="66"/>
      <c r="AH14" s="7"/>
      <c r="AI14" s="65"/>
      <c r="AJ14" s="7"/>
      <c r="AK14" s="65"/>
      <c r="AL14" s="66"/>
      <c r="AM14" s="7"/>
      <c r="AN14" s="65"/>
      <c r="AO14" s="7"/>
      <c r="AP14" s="65"/>
      <c r="AQ14" s="7"/>
      <c r="AR14" s="66"/>
      <c r="AS14" s="101"/>
    </row>
    <row r="15" spans="2:45" s="6" customFormat="1" ht="15" customHeight="1" thickBot="1" x14ac:dyDescent="0.25">
      <c r="B15" s="100" t="s">
        <v>95</v>
      </c>
      <c r="C15" s="14" t="s">
        <v>87</v>
      </c>
      <c r="D15" s="130" t="s">
        <v>9</v>
      </c>
      <c r="E15" s="15">
        <v>0</v>
      </c>
      <c r="F15" s="34">
        <v>45901</v>
      </c>
      <c r="G15" s="34">
        <v>46970</v>
      </c>
      <c r="H15" s="4"/>
      <c r="I15" s="2"/>
      <c r="J15" s="65"/>
      <c r="K15" s="65"/>
      <c r="L15" s="7"/>
      <c r="M15" s="65"/>
      <c r="N15" s="66"/>
      <c r="O15" s="7"/>
      <c r="P15" s="65"/>
      <c r="Q15" s="65"/>
      <c r="R15" s="7"/>
      <c r="S15" s="65"/>
      <c r="T15" s="66"/>
      <c r="U15" s="102"/>
      <c r="V15" s="7"/>
      <c r="W15" s="65"/>
      <c r="X15" s="7"/>
      <c r="Y15" s="65"/>
      <c r="Z15" s="66"/>
      <c r="AA15" s="7"/>
      <c r="AB15" s="65"/>
      <c r="AC15" s="65"/>
      <c r="AD15" s="7"/>
      <c r="AE15" s="65"/>
      <c r="AF15" s="66"/>
      <c r="AG15" s="102"/>
      <c r="AH15" s="7"/>
      <c r="AI15" s="65"/>
      <c r="AJ15" s="7"/>
      <c r="AK15" s="65"/>
      <c r="AL15" s="66"/>
      <c r="AM15" s="7"/>
      <c r="AN15" s="65"/>
      <c r="AO15" s="65"/>
      <c r="AP15" s="7"/>
      <c r="AQ15" s="65"/>
      <c r="AR15" s="102"/>
      <c r="AS15" s="103"/>
    </row>
    <row r="16" spans="2:45" s="6" customFormat="1" ht="15" customHeight="1" thickBot="1" x14ac:dyDescent="0.25">
      <c r="B16" s="104"/>
      <c r="C16" s="23" t="s">
        <v>25</v>
      </c>
      <c r="D16" s="131" t="s">
        <v>9</v>
      </c>
      <c r="E16" s="24"/>
      <c r="F16" s="35"/>
      <c r="G16" s="36"/>
      <c r="H16" s="4"/>
      <c r="I16" s="2" t="str">
        <f t="shared" si="0"/>
        <v/>
      </c>
      <c r="J16" s="65"/>
      <c r="K16" s="65"/>
      <c r="L16" s="65"/>
      <c r="M16" s="65"/>
      <c r="N16" s="102"/>
      <c r="O16" s="65"/>
      <c r="P16" s="65"/>
      <c r="Q16" s="65"/>
      <c r="R16" s="65"/>
      <c r="S16" s="65"/>
      <c r="T16" s="102"/>
      <c r="U16" s="102"/>
      <c r="V16" s="65"/>
      <c r="W16" s="65"/>
      <c r="X16" s="65"/>
      <c r="Y16" s="65"/>
      <c r="Z16" s="102"/>
      <c r="AA16" s="65"/>
      <c r="AB16" s="65"/>
      <c r="AC16" s="65"/>
      <c r="AD16" s="65"/>
      <c r="AE16" s="65"/>
      <c r="AF16" s="102"/>
      <c r="AG16" s="102"/>
      <c r="AH16" s="65"/>
      <c r="AI16" s="65"/>
      <c r="AJ16" s="65"/>
      <c r="AK16" s="65"/>
      <c r="AL16" s="102"/>
      <c r="AM16" s="65"/>
      <c r="AN16" s="65"/>
      <c r="AO16" s="65"/>
      <c r="AP16" s="65"/>
      <c r="AQ16" s="65"/>
      <c r="AR16" s="102"/>
      <c r="AS16" s="103"/>
    </row>
    <row r="17" spans="2:45" s="6" customFormat="1" ht="15" customHeight="1" thickBot="1" x14ac:dyDescent="0.25">
      <c r="B17" s="105" t="s">
        <v>29</v>
      </c>
      <c r="C17" s="16" t="s">
        <v>55</v>
      </c>
      <c r="D17" s="132" t="s">
        <v>9</v>
      </c>
      <c r="E17" s="19">
        <v>0</v>
      </c>
      <c r="F17" s="37">
        <v>45901</v>
      </c>
      <c r="G17" s="37">
        <f>F17+90</f>
        <v>45991</v>
      </c>
      <c r="H17" s="4"/>
      <c r="I17" s="2">
        <f t="shared" si="0"/>
        <v>91</v>
      </c>
      <c r="J17" s="70"/>
      <c r="K17" s="70"/>
      <c r="L17" s="70"/>
      <c r="M17" s="65"/>
      <c r="N17" s="66"/>
      <c r="O17" s="65"/>
      <c r="P17" s="65"/>
      <c r="Q17" s="65"/>
      <c r="R17" s="65"/>
      <c r="S17" s="65"/>
      <c r="T17" s="66"/>
      <c r="U17" s="66"/>
      <c r="V17" s="65"/>
      <c r="W17" s="65"/>
      <c r="X17" s="65"/>
      <c r="Y17" s="65"/>
      <c r="Z17" s="66"/>
      <c r="AA17" s="65"/>
      <c r="AB17" s="65"/>
      <c r="AC17" s="65"/>
      <c r="AD17" s="65"/>
      <c r="AE17" s="65"/>
      <c r="AF17" s="66"/>
      <c r="AG17" s="66"/>
      <c r="AH17" s="65"/>
      <c r="AI17" s="65"/>
      <c r="AJ17" s="65"/>
      <c r="AK17" s="65"/>
      <c r="AL17" s="66"/>
      <c r="AM17" s="65"/>
      <c r="AN17" s="65"/>
      <c r="AO17" s="65"/>
      <c r="AP17" s="65"/>
      <c r="AQ17" s="65"/>
      <c r="AR17" s="66"/>
      <c r="AS17" s="101"/>
    </row>
    <row r="18" spans="2:45" s="6" customFormat="1" ht="15" customHeight="1" thickBot="1" x14ac:dyDescent="0.25">
      <c r="B18" s="105" t="s">
        <v>30</v>
      </c>
      <c r="C18" s="16" t="s">
        <v>54</v>
      </c>
      <c r="D18" s="132" t="s">
        <v>9</v>
      </c>
      <c r="E18" s="19">
        <v>0</v>
      </c>
      <c r="F18" s="37">
        <f>F17+2</f>
        <v>45903</v>
      </c>
      <c r="G18" s="37">
        <v>46844</v>
      </c>
      <c r="H18" s="4"/>
      <c r="I18" s="2">
        <f t="shared" si="0"/>
        <v>942</v>
      </c>
      <c r="J18" s="65"/>
      <c r="K18" s="65"/>
      <c r="L18" s="65"/>
      <c r="M18" s="70"/>
      <c r="N18" s="66"/>
      <c r="O18" s="65"/>
      <c r="P18" s="65"/>
      <c r="Q18" s="70"/>
      <c r="R18" s="65"/>
      <c r="S18" s="65"/>
      <c r="T18" s="66"/>
      <c r="U18" s="66"/>
      <c r="V18" s="70"/>
      <c r="W18" s="65"/>
      <c r="X18" s="65"/>
      <c r="Y18" s="70"/>
      <c r="Z18" s="66"/>
      <c r="AA18" s="65"/>
      <c r="AB18" s="65"/>
      <c r="AC18" s="70"/>
      <c r="AD18" s="65"/>
      <c r="AE18" s="65"/>
      <c r="AF18" s="66"/>
      <c r="AG18" s="66"/>
      <c r="AH18" s="70"/>
      <c r="AI18" s="65"/>
      <c r="AJ18" s="65"/>
      <c r="AK18" s="70"/>
      <c r="AL18" s="66"/>
      <c r="AM18" s="65"/>
      <c r="AN18" s="65"/>
      <c r="AO18" s="70"/>
      <c r="AP18" s="65"/>
      <c r="AQ18" s="65"/>
      <c r="AR18" s="66"/>
      <c r="AS18" s="101"/>
    </row>
    <row r="19" spans="2:45" s="6" customFormat="1" ht="15" customHeight="1" thickBot="1" x14ac:dyDescent="0.25">
      <c r="B19" s="105" t="s">
        <v>31</v>
      </c>
      <c r="C19" s="16" t="s">
        <v>53</v>
      </c>
      <c r="D19" s="132" t="s">
        <v>9</v>
      </c>
      <c r="E19" s="19">
        <v>0</v>
      </c>
      <c r="F19" s="37">
        <v>45901</v>
      </c>
      <c r="G19" s="37">
        <v>46813</v>
      </c>
      <c r="H19" s="4"/>
      <c r="I19" s="2">
        <f t="shared" si="0"/>
        <v>913</v>
      </c>
      <c r="J19" s="65"/>
      <c r="K19" s="65"/>
      <c r="L19" s="65"/>
      <c r="M19" s="65"/>
      <c r="N19" s="66"/>
      <c r="O19" s="65"/>
      <c r="P19" s="70"/>
      <c r="Q19" s="65"/>
      <c r="R19" s="65"/>
      <c r="S19" s="65"/>
      <c r="T19" s="66"/>
      <c r="U19" s="66"/>
      <c r="V19" s="65"/>
      <c r="W19" s="65"/>
      <c r="X19" s="65"/>
      <c r="Y19" s="65"/>
      <c r="Z19" s="66"/>
      <c r="AA19" s="65"/>
      <c r="AB19" s="70"/>
      <c r="AC19" s="65"/>
      <c r="AD19" s="65"/>
      <c r="AE19" s="65"/>
      <c r="AF19" s="66"/>
      <c r="AG19" s="66"/>
      <c r="AH19" s="65"/>
      <c r="AI19" s="65"/>
      <c r="AJ19" s="65"/>
      <c r="AK19" s="65"/>
      <c r="AL19" s="66"/>
      <c r="AM19" s="65"/>
      <c r="AN19" s="70"/>
      <c r="AO19" s="65"/>
      <c r="AP19" s="65"/>
      <c r="AQ19" s="65"/>
      <c r="AR19" s="66"/>
      <c r="AS19" s="101"/>
    </row>
    <row r="20" spans="2:45" s="6" customFormat="1" ht="15" customHeight="1" thickBot="1" x14ac:dyDescent="0.25">
      <c r="B20" s="105" t="s">
        <v>32</v>
      </c>
      <c r="C20" s="16" t="s">
        <v>51</v>
      </c>
      <c r="D20" s="132" t="s">
        <v>9</v>
      </c>
      <c r="E20" s="19">
        <v>0</v>
      </c>
      <c r="F20" s="37">
        <f>F19</f>
        <v>45901</v>
      </c>
      <c r="G20" s="37">
        <v>46997</v>
      </c>
      <c r="H20" s="4"/>
      <c r="I20" s="2">
        <f t="shared" si="0"/>
        <v>1097</v>
      </c>
      <c r="J20" s="70"/>
      <c r="K20" s="70"/>
      <c r="L20" s="70"/>
      <c r="M20" s="70"/>
      <c r="N20" s="66"/>
      <c r="O20" s="70"/>
      <c r="P20" s="70"/>
      <c r="Q20" s="70"/>
      <c r="R20" s="70"/>
      <c r="S20" s="70"/>
      <c r="T20" s="66"/>
      <c r="U20" s="66"/>
      <c r="V20" s="70"/>
      <c r="W20" s="70"/>
      <c r="X20" s="70"/>
      <c r="Y20" s="70"/>
      <c r="Z20" s="66"/>
      <c r="AA20" s="70"/>
      <c r="AB20" s="70"/>
      <c r="AC20" s="70"/>
      <c r="AD20" s="70"/>
      <c r="AE20" s="70"/>
      <c r="AF20" s="66"/>
      <c r="AG20" s="66"/>
      <c r="AH20" s="70"/>
      <c r="AI20" s="70"/>
      <c r="AJ20" s="70"/>
      <c r="AK20" s="70"/>
      <c r="AL20" s="66"/>
      <c r="AM20" s="70"/>
      <c r="AN20" s="70"/>
      <c r="AO20" s="70"/>
      <c r="AP20" s="70"/>
      <c r="AQ20" s="70"/>
      <c r="AR20" s="66"/>
      <c r="AS20" s="101"/>
    </row>
    <row r="21" spans="2:45" s="6" customFormat="1" ht="15" customHeight="1" thickBot="1" x14ac:dyDescent="0.25">
      <c r="B21" s="105" t="s">
        <v>33</v>
      </c>
      <c r="C21" s="16" t="s">
        <v>52</v>
      </c>
      <c r="D21" s="132" t="s">
        <v>9</v>
      </c>
      <c r="E21" s="19">
        <v>0</v>
      </c>
      <c r="F21" s="37">
        <v>45962</v>
      </c>
      <c r="G21" s="37">
        <f>F21+3</f>
        <v>45965</v>
      </c>
      <c r="H21" s="4"/>
      <c r="I21" s="2">
        <f t="shared" si="0"/>
        <v>4</v>
      </c>
      <c r="J21" s="65"/>
      <c r="K21" s="65"/>
      <c r="L21" s="70"/>
      <c r="M21" s="65"/>
      <c r="N21" s="66"/>
      <c r="O21" s="65"/>
      <c r="P21" s="65"/>
      <c r="Q21" s="65"/>
      <c r="R21" s="65"/>
      <c r="S21" s="65"/>
      <c r="T21" s="66"/>
      <c r="U21" s="66"/>
      <c r="V21" s="65"/>
      <c r="W21" s="65"/>
      <c r="X21" s="65"/>
      <c r="Y21" s="65"/>
      <c r="Z21" s="66"/>
      <c r="AA21" s="65"/>
      <c r="AB21" s="65"/>
      <c r="AC21" s="65"/>
      <c r="AD21" s="65"/>
      <c r="AE21" s="65"/>
      <c r="AF21" s="66"/>
      <c r="AG21" s="66"/>
      <c r="AH21" s="65"/>
      <c r="AI21" s="65"/>
      <c r="AJ21" s="65"/>
      <c r="AK21" s="65"/>
      <c r="AL21" s="66"/>
      <c r="AM21" s="65"/>
      <c r="AN21" s="65"/>
      <c r="AO21" s="65"/>
      <c r="AP21" s="65"/>
      <c r="AQ21" s="65"/>
      <c r="AR21" s="66"/>
      <c r="AS21" s="101"/>
    </row>
    <row r="22" spans="2:45" s="6" customFormat="1" ht="15" customHeight="1" thickBot="1" x14ac:dyDescent="0.25">
      <c r="B22" s="106"/>
      <c r="C22" s="62" t="s">
        <v>12</v>
      </c>
      <c r="D22" s="133" t="s">
        <v>10</v>
      </c>
      <c r="E22" s="27"/>
      <c r="F22" s="38"/>
      <c r="G22" s="39"/>
      <c r="H22" s="4"/>
      <c r="I22" s="2" t="str">
        <f t="shared" si="0"/>
        <v/>
      </c>
      <c r="J22" s="65"/>
      <c r="K22" s="65"/>
      <c r="L22" s="65"/>
      <c r="M22" s="65"/>
      <c r="N22" s="66"/>
      <c r="O22" s="65"/>
      <c r="P22" s="65"/>
      <c r="Q22" s="65"/>
      <c r="R22" s="65"/>
      <c r="S22" s="65"/>
      <c r="T22" s="66"/>
      <c r="U22" s="66"/>
      <c r="V22" s="65"/>
      <c r="W22" s="65"/>
      <c r="X22" s="65"/>
      <c r="Y22" s="65"/>
      <c r="Z22" s="66"/>
      <c r="AA22" s="65"/>
      <c r="AB22" s="65"/>
      <c r="AC22" s="65"/>
      <c r="AD22" s="65"/>
      <c r="AE22" s="65"/>
      <c r="AF22" s="66"/>
      <c r="AG22" s="66"/>
      <c r="AH22" s="65"/>
      <c r="AI22" s="65"/>
      <c r="AJ22" s="65"/>
      <c r="AK22" s="65"/>
      <c r="AL22" s="66"/>
      <c r="AM22" s="65"/>
      <c r="AN22" s="65"/>
      <c r="AO22" s="65"/>
      <c r="AP22" s="65"/>
      <c r="AQ22" s="65"/>
      <c r="AR22" s="66"/>
      <c r="AS22" s="101"/>
    </row>
    <row r="23" spans="2:45" s="6" customFormat="1" ht="15" customHeight="1" thickBot="1" x14ac:dyDescent="0.25">
      <c r="B23" s="107" t="s">
        <v>34</v>
      </c>
      <c r="C23" s="56" t="s">
        <v>13</v>
      </c>
      <c r="D23" s="134"/>
      <c r="E23" s="30">
        <v>0</v>
      </c>
      <c r="F23" s="29"/>
      <c r="G23" s="29"/>
      <c r="H23" s="4"/>
      <c r="I23" s="2" t="str">
        <f t="shared" si="0"/>
        <v/>
      </c>
      <c r="J23" s="65"/>
      <c r="K23" s="65"/>
      <c r="L23" s="65"/>
      <c r="M23" s="65"/>
      <c r="N23" s="66"/>
      <c r="O23" s="65"/>
      <c r="P23" s="65"/>
      <c r="Q23" s="65"/>
      <c r="R23" s="65"/>
      <c r="S23" s="65"/>
      <c r="T23" s="66"/>
      <c r="U23" s="66"/>
      <c r="V23" s="65"/>
      <c r="W23" s="65"/>
      <c r="X23" s="65"/>
      <c r="Y23" s="65"/>
      <c r="Z23" s="66"/>
      <c r="AA23" s="65"/>
      <c r="AB23" s="65"/>
      <c r="AC23" s="65"/>
      <c r="AD23" s="65"/>
      <c r="AE23" s="65"/>
      <c r="AF23" s="66"/>
      <c r="AG23" s="66"/>
      <c r="AH23" s="65"/>
      <c r="AI23" s="65"/>
      <c r="AJ23" s="65"/>
      <c r="AK23" s="65"/>
      <c r="AL23" s="66"/>
      <c r="AM23" s="65"/>
      <c r="AN23" s="65"/>
      <c r="AO23" s="65"/>
      <c r="AP23" s="65"/>
      <c r="AQ23" s="65"/>
      <c r="AR23" s="66"/>
      <c r="AS23" s="101"/>
    </row>
    <row r="24" spans="2:45" s="6" customFormat="1" ht="12.75" customHeight="1" thickBot="1" x14ac:dyDescent="0.25">
      <c r="B24" s="108" t="s">
        <v>35</v>
      </c>
      <c r="C24" s="57" t="s">
        <v>24</v>
      </c>
      <c r="D24" s="135" t="s">
        <v>10</v>
      </c>
      <c r="E24" s="31">
        <v>0</v>
      </c>
      <c r="F24" s="41">
        <v>45901</v>
      </c>
      <c r="G24" s="41">
        <v>46054</v>
      </c>
      <c r="H24" s="4"/>
      <c r="I24" s="2">
        <f t="shared" si="0"/>
        <v>154</v>
      </c>
      <c r="J24" s="71"/>
      <c r="K24" s="71"/>
      <c r="L24" s="71"/>
      <c r="M24" s="71"/>
      <c r="N24" s="66"/>
      <c r="O24" s="71"/>
      <c r="P24" s="65"/>
      <c r="Q24" s="65"/>
      <c r="R24" s="65"/>
      <c r="S24" s="65"/>
      <c r="T24" s="66"/>
      <c r="U24" s="66"/>
      <c r="V24" s="65"/>
      <c r="W24" s="65"/>
      <c r="X24" s="65"/>
      <c r="Y24" s="65"/>
      <c r="Z24" s="66"/>
      <c r="AA24" s="65"/>
      <c r="AB24" s="65"/>
      <c r="AC24" s="65"/>
      <c r="AD24" s="65"/>
      <c r="AE24" s="65"/>
      <c r="AF24" s="66"/>
      <c r="AG24" s="66"/>
      <c r="AH24" s="65"/>
      <c r="AI24" s="65"/>
      <c r="AJ24" s="65"/>
      <c r="AK24" s="65"/>
      <c r="AL24" s="66"/>
      <c r="AM24" s="65"/>
      <c r="AN24" s="65"/>
      <c r="AO24" s="65"/>
      <c r="AP24" s="65"/>
      <c r="AQ24" s="65"/>
      <c r="AR24" s="66"/>
      <c r="AS24" s="101"/>
    </row>
    <row r="25" spans="2:45" s="6" customFormat="1" ht="15" customHeight="1" thickBot="1" x14ac:dyDescent="0.25">
      <c r="B25" s="108" t="s">
        <v>36</v>
      </c>
      <c r="C25" s="57" t="s">
        <v>14</v>
      </c>
      <c r="D25" s="135" t="s">
        <v>10</v>
      </c>
      <c r="E25" s="31">
        <v>0</v>
      </c>
      <c r="F25" s="41">
        <v>46023</v>
      </c>
      <c r="G25" s="41">
        <v>46174</v>
      </c>
      <c r="H25" s="4"/>
      <c r="I25" s="2"/>
      <c r="J25" s="65"/>
      <c r="K25" s="65"/>
      <c r="L25" s="65"/>
      <c r="M25" s="65"/>
      <c r="N25" s="66"/>
      <c r="O25" s="71"/>
      <c r="P25" s="71"/>
      <c r="Q25" s="71"/>
      <c r="R25" s="65"/>
      <c r="S25" s="65"/>
      <c r="T25" s="66"/>
      <c r="U25" s="66"/>
      <c r="V25" s="65"/>
      <c r="W25" s="65"/>
      <c r="X25" s="65"/>
      <c r="Y25" s="65"/>
      <c r="Z25" s="66"/>
      <c r="AA25" s="65"/>
      <c r="AB25" s="65"/>
      <c r="AC25" s="65"/>
      <c r="AD25" s="65"/>
      <c r="AE25" s="65"/>
      <c r="AF25" s="66"/>
      <c r="AG25" s="66"/>
      <c r="AH25" s="65"/>
      <c r="AI25" s="65"/>
      <c r="AJ25" s="65"/>
      <c r="AK25" s="65"/>
      <c r="AL25" s="66"/>
      <c r="AM25" s="65"/>
      <c r="AN25" s="65"/>
      <c r="AO25" s="65"/>
      <c r="AP25" s="65"/>
      <c r="AQ25" s="65"/>
      <c r="AR25" s="66"/>
      <c r="AS25" s="101"/>
    </row>
    <row r="26" spans="2:45" s="6" customFormat="1" ht="15" customHeight="1" thickBot="1" x14ac:dyDescent="0.25">
      <c r="B26" s="107" t="s">
        <v>41</v>
      </c>
      <c r="C26" s="28" t="s">
        <v>15</v>
      </c>
      <c r="D26" s="134"/>
      <c r="E26" s="30">
        <v>0</v>
      </c>
      <c r="F26" s="40"/>
      <c r="G26" s="40"/>
      <c r="H26" s="4"/>
      <c r="I26" s="2"/>
      <c r="J26" s="65"/>
      <c r="K26" s="65"/>
      <c r="L26" s="65"/>
      <c r="M26" s="65"/>
      <c r="N26" s="66"/>
      <c r="O26" s="65"/>
      <c r="P26" s="65"/>
      <c r="Q26" s="65"/>
      <c r="T26" s="66"/>
      <c r="U26" s="66"/>
      <c r="V26" s="65"/>
      <c r="W26" s="65"/>
      <c r="X26" s="65"/>
      <c r="Y26" s="65"/>
      <c r="Z26" s="66"/>
      <c r="AA26" s="65"/>
      <c r="AB26" s="65"/>
      <c r="AC26" s="65"/>
      <c r="AD26" s="65"/>
      <c r="AE26" s="65"/>
      <c r="AF26" s="66"/>
      <c r="AG26" s="66"/>
      <c r="AH26" s="65"/>
      <c r="AI26" s="65"/>
      <c r="AJ26" s="65"/>
      <c r="AK26" s="65"/>
      <c r="AL26" s="66"/>
      <c r="AM26" s="65"/>
      <c r="AN26" s="65"/>
      <c r="AO26" s="65"/>
      <c r="AP26" s="65"/>
      <c r="AQ26" s="65"/>
      <c r="AR26" s="66"/>
      <c r="AS26" s="101"/>
    </row>
    <row r="27" spans="2:45" s="6" customFormat="1" ht="15" customHeight="1" thickBot="1" x14ac:dyDescent="0.25">
      <c r="B27" s="108" t="s">
        <v>37</v>
      </c>
      <c r="C27" s="57" t="s">
        <v>16</v>
      </c>
      <c r="D27" s="135" t="s">
        <v>10</v>
      </c>
      <c r="E27" s="31">
        <v>0</v>
      </c>
      <c r="F27" s="41">
        <v>46143</v>
      </c>
      <c r="G27" s="41">
        <v>46388</v>
      </c>
      <c r="H27" s="4"/>
      <c r="I27" s="2"/>
      <c r="J27" s="65"/>
      <c r="K27" s="65"/>
      <c r="L27" s="65"/>
      <c r="M27" s="65"/>
      <c r="N27" s="66"/>
      <c r="O27" s="65"/>
      <c r="P27" s="65"/>
      <c r="Q27" s="65"/>
      <c r="R27" s="71"/>
      <c r="S27" s="71"/>
      <c r="T27" s="66"/>
      <c r="U27" s="66"/>
      <c r="V27" s="71"/>
      <c r="W27" s="71"/>
      <c r="X27" s="71"/>
      <c r="Y27" s="71"/>
      <c r="Z27" s="66"/>
      <c r="AA27" s="65"/>
      <c r="AB27" s="65"/>
      <c r="AC27" s="65"/>
      <c r="AD27" s="65"/>
      <c r="AE27" s="65"/>
      <c r="AF27" s="66"/>
      <c r="AG27" s="66"/>
      <c r="AH27" s="65"/>
      <c r="AI27" s="65"/>
      <c r="AJ27" s="65"/>
      <c r="AK27" s="65"/>
      <c r="AL27" s="66"/>
      <c r="AM27" s="65"/>
      <c r="AN27" s="65"/>
      <c r="AO27" s="65"/>
      <c r="AP27" s="65"/>
      <c r="AQ27" s="65"/>
      <c r="AR27" s="66"/>
      <c r="AS27" s="101"/>
    </row>
    <row r="28" spans="2:45" s="6" customFormat="1" ht="15" customHeight="1" thickBot="1" x14ac:dyDescent="0.25">
      <c r="B28" s="108" t="s">
        <v>38</v>
      </c>
      <c r="C28" s="57" t="s">
        <v>17</v>
      </c>
      <c r="D28" s="135" t="s">
        <v>10</v>
      </c>
      <c r="E28" s="31">
        <v>0</v>
      </c>
      <c r="F28" s="41">
        <v>46296</v>
      </c>
      <c r="G28" s="41">
        <v>46478</v>
      </c>
      <c r="H28" s="4"/>
      <c r="I28" s="2"/>
      <c r="J28" s="65"/>
      <c r="K28" s="65"/>
      <c r="L28" s="65"/>
      <c r="M28" s="65"/>
      <c r="N28" s="66"/>
      <c r="O28" s="65"/>
      <c r="P28" s="65"/>
      <c r="Q28" s="65"/>
      <c r="R28" s="65"/>
      <c r="S28" s="65"/>
      <c r="T28" s="66"/>
      <c r="U28" s="66"/>
      <c r="V28" s="65"/>
      <c r="W28" s="71"/>
      <c r="X28" s="71"/>
      <c r="Y28" s="71"/>
      <c r="Z28" s="66"/>
      <c r="AA28" s="71"/>
      <c r="AB28" s="71"/>
      <c r="AC28" s="71"/>
      <c r="AD28" s="65"/>
      <c r="AE28" s="65"/>
      <c r="AF28" s="66"/>
      <c r="AG28" s="66"/>
      <c r="AH28" s="65"/>
      <c r="AI28" s="65"/>
      <c r="AJ28" s="65"/>
      <c r="AK28" s="65"/>
      <c r="AL28" s="66"/>
      <c r="AM28" s="65"/>
      <c r="AN28" s="65"/>
      <c r="AO28" s="65"/>
      <c r="AP28" s="65"/>
      <c r="AQ28" s="65"/>
      <c r="AR28" s="66"/>
      <c r="AS28" s="101"/>
    </row>
    <row r="29" spans="2:45" s="6" customFormat="1" ht="15" customHeight="1" thickBot="1" x14ac:dyDescent="0.25">
      <c r="B29" s="108" t="s">
        <v>39</v>
      </c>
      <c r="C29" s="57" t="s">
        <v>18</v>
      </c>
      <c r="D29" s="135" t="s">
        <v>10</v>
      </c>
      <c r="E29" s="31">
        <v>0</v>
      </c>
      <c r="F29" s="41">
        <v>46447</v>
      </c>
      <c r="G29" s="41">
        <v>46784</v>
      </c>
      <c r="H29" s="4"/>
      <c r="I29" s="2"/>
      <c r="J29" s="65"/>
      <c r="K29" s="65"/>
      <c r="L29" s="65"/>
      <c r="M29" s="65"/>
      <c r="N29" s="66"/>
      <c r="O29" s="65"/>
      <c r="P29" s="65"/>
      <c r="Q29" s="65"/>
      <c r="R29" s="65"/>
      <c r="S29" s="65"/>
      <c r="T29" s="66"/>
      <c r="U29" s="66"/>
      <c r="V29" s="65"/>
      <c r="W29" s="65"/>
      <c r="X29" s="65"/>
      <c r="Y29" s="65"/>
      <c r="Z29" s="66"/>
      <c r="AA29" s="65"/>
      <c r="AB29" s="71"/>
      <c r="AC29" s="71"/>
      <c r="AD29" s="71"/>
      <c r="AE29" s="71"/>
      <c r="AF29" s="66"/>
      <c r="AG29" s="66"/>
      <c r="AH29" s="71"/>
      <c r="AI29" s="71"/>
      <c r="AJ29" s="71"/>
      <c r="AK29" s="71"/>
      <c r="AL29" s="66"/>
      <c r="AM29" s="71"/>
      <c r="AN29" s="71"/>
      <c r="AO29" s="71"/>
      <c r="AP29" s="65"/>
      <c r="AQ29" s="65"/>
      <c r="AR29" s="66"/>
      <c r="AS29" s="101"/>
    </row>
    <row r="30" spans="2:45" s="6" customFormat="1" ht="15" thickBot="1" x14ac:dyDescent="0.25">
      <c r="B30" s="107" t="s">
        <v>40</v>
      </c>
      <c r="C30" s="28" t="s">
        <v>19</v>
      </c>
      <c r="D30" s="134"/>
      <c r="E30" s="30">
        <v>0</v>
      </c>
      <c r="F30" s="40"/>
      <c r="G30" s="40"/>
      <c r="H30" s="4"/>
      <c r="I30" s="2"/>
      <c r="J30" s="65"/>
      <c r="K30" s="65"/>
      <c r="L30" s="65"/>
      <c r="M30" s="65"/>
      <c r="N30" s="66"/>
      <c r="O30" s="65"/>
      <c r="P30" s="65"/>
      <c r="Q30" s="65"/>
      <c r="R30" s="65"/>
      <c r="S30" s="65"/>
      <c r="T30" s="66"/>
      <c r="U30" s="66"/>
      <c r="V30" s="65"/>
      <c r="W30" s="65"/>
      <c r="X30" s="65"/>
      <c r="Y30" s="65"/>
      <c r="Z30" s="66"/>
      <c r="AA30" s="65"/>
      <c r="AB30" s="65"/>
      <c r="AC30" s="65"/>
      <c r="AD30" s="65"/>
      <c r="AE30" s="65"/>
      <c r="AF30" s="66"/>
      <c r="AG30" s="66"/>
      <c r="AH30" s="65"/>
      <c r="AI30" s="65"/>
      <c r="AJ30" s="65"/>
      <c r="AK30" s="65"/>
      <c r="AL30" s="66"/>
      <c r="AM30" s="65"/>
      <c r="AN30" s="65"/>
      <c r="AO30" s="65"/>
      <c r="AP30" s="65"/>
      <c r="AQ30" s="65"/>
      <c r="AR30" s="66"/>
      <c r="AS30" s="101"/>
    </row>
    <row r="31" spans="2:45" s="6" customFormat="1" ht="15" customHeight="1" thickBot="1" x14ac:dyDescent="0.25">
      <c r="B31" s="108" t="s">
        <v>42</v>
      </c>
      <c r="C31" s="57" t="s">
        <v>20</v>
      </c>
      <c r="D31" s="135" t="s">
        <v>10</v>
      </c>
      <c r="E31" s="31">
        <v>0</v>
      </c>
      <c r="F31" s="41">
        <v>46478</v>
      </c>
      <c r="G31" s="41">
        <v>46631</v>
      </c>
      <c r="H31" s="4"/>
      <c r="I31" s="2"/>
      <c r="J31" s="65"/>
      <c r="K31" s="65"/>
      <c r="L31" s="65"/>
      <c r="M31" s="65"/>
      <c r="N31" s="66"/>
      <c r="O31" s="65"/>
      <c r="P31" s="65"/>
      <c r="Q31" s="65"/>
      <c r="R31" s="65"/>
      <c r="S31" s="65"/>
      <c r="T31" s="66"/>
      <c r="U31" s="66"/>
      <c r="V31" s="65"/>
      <c r="W31" s="65"/>
      <c r="X31" s="65"/>
      <c r="Y31" s="65"/>
      <c r="Z31" s="66"/>
      <c r="AA31" s="65"/>
      <c r="AB31" s="65"/>
      <c r="AC31" s="71"/>
      <c r="AD31" s="71"/>
      <c r="AE31" s="71"/>
      <c r="AF31" s="66"/>
      <c r="AG31" s="66"/>
      <c r="AH31" s="71"/>
      <c r="AI31" s="65"/>
      <c r="AJ31" s="65"/>
      <c r="AK31" s="65"/>
      <c r="AL31" s="66"/>
      <c r="AM31" s="65"/>
      <c r="AN31" s="65"/>
      <c r="AO31" s="65"/>
      <c r="AP31" s="65"/>
      <c r="AQ31" s="65"/>
      <c r="AR31" s="66"/>
      <c r="AS31" s="101"/>
    </row>
    <row r="32" spans="2:45" s="6" customFormat="1" ht="15" customHeight="1" thickBot="1" x14ac:dyDescent="0.25">
      <c r="B32" s="108" t="s">
        <v>43</v>
      </c>
      <c r="C32" s="57" t="s">
        <v>21</v>
      </c>
      <c r="D32" s="135" t="s">
        <v>10</v>
      </c>
      <c r="E32" s="31">
        <v>0</v>
      </c>
      <c r="F32" s="41">
        <v>46539</v>
      </c>
      <c r="G32" s="41">
        <v>46692</v>
      </c>
      <c r="H32" s="4"/>
      <c r="I32" s="2"/>
      <c r="J32" s="65"/>
      <c r="K32" s="65"/>
      <c r="L32" s="65"/>
      <c r="M32" s="65"/>
      <c r="N32" s="66"/>
      <c r="O32" s="65"/>
      <c r="P32" s="65"/>
      <c r="Q32" s="65"/>
      <c r="R32" s="65"/>
      <c r="S32" s="65"/>
      <c r="T32" s="66"/>
      <c r="U32" s="66"/>
      <c r="V32" s="65"/>
      <c r="W32" s="65"/>
      <c r="X32" s="65"/>
      <c r="Y32" s="65"/>
      <c r="Z32" s="66"/>
      <c r="AA32" s="65"/>
      <c r="AB32" s="65"/>
      <c r="AC32" s="65"/>
      <c r="AD32" s="65"/>
      <c r="AE32" s="71"/>
      <c r="AF32" s="66"/>
      <c r="AG32" s="66"/>
      <c r="AH32" s="71"/>
      <c r="AI32" s="71"/>
      <c r="AJ32" s="71"/>
      <c r="AK32" s="65"/>
      <c r="AL32" s="66"/>
      <c r="AM32" s="65"/>
      <c r="AN32" s="65"/>
      <c r="AO32" s="65"/>
      <c r="AP32" s="65"/>
      <c r="AQ32" s="65"/>
      <c r="AR32" s="66"/>
      <c r="AS32" s="101"/>
    </row>
    <row r="33" spans="2:45" s="6" customFormat="1" ht="15" customHeight="1" thickBot="1" x14ac:dyDescent="0.25">
      <c r="B33" s="108" t="s">
        <v>44</v>
      </c>
      <c r="C33" s="57" t="s">
        <v>22</v>
      </c>
      <c r="D33" s="135" t="s">
        <v>10</v>
      </c>
      <c r="E33" s="31">
        <v>0</v>
      </c>
      <c r="F33" s="41">
        <v>46600</v>
      </c>
      <c r="G33" s="41">
        <v>46784</v>
      </c>
      <c r="H33" s="4"/>
      <c r="I33" s="2"/>
      <c r="J33" s="65"/>
      <c r="K33" s="65"/>
      <c r="L33" s="65"/>
      <c r="M33" s="65"/>
      <c r="N33" s="66"/>
      <c r="O33" s="65"/>
      <c r="P33" s="65"/>
      <c r="Q33" s="65"/>
      <c r="R33" s="65"/>
      <c r="S33" s="65"/>
      <c r="T33" s="66"/>
      <c r="U33" s="66"/>
      <c r="V33" s="65"/>
      <c r="W33" s="65"/>
      <c r="X33" s="65"/>
      <c r="Y33" s="65"/>
      <c r="Z33" s="66"/>
      <c r="AA33" s="65"/>
      <c r="AB33" s="65"/>
      <c r="AC33" s="65"/>
      <c r="AD33" s="65"/>
      <c r="AE33" s="65"/>
      <c r="AF33" s="66"/>
      <c r="AG33" s="66"/>
      <c r="AH33" s="71"/>
      <c r="AI33" s="71"/>
      <c r="AJ33" s="71"/>
      <c r="AK33" s="71"/>
      <c r="AL33" s="66"/>
      <c r="AM33" s="71"/>
      <c r="AN33" s="71"/>
      <c r="AO33" s="71"/>
      <c r="AP33" s="65"/>
      <c r="AQ33" s="65"/>
      <c r="AR33" s="66"/>
      <c r="AS33" s="101"/>
    </row>
    <row r="34" spans="2:45" s="6" customFormat="1" ht="15" customHeight="1" thickBot="1" x14ac:dyDescent="0.25">
      <c r="B34" s="109"/>
      <c r="C34" s="61" t="s">
        <v>97</v>
      </c>
      <c r="D34" s="136" t="s">
        <v>11</v>
      </c>
      <c r="E34" s="53"/>
      <c r="F34" s="54"/>
      <c r="G34" s="55"/>
      <c r="H34" s="4"/>
      <c r="I34" s="2" t="str">
        <f t="shared" si="0"/>
        <v/>
      </c>
      <c r="J34" s="65"/>
      <c r="K34" s="65"/>
      <c r="L34" s="65"/>
      <c r="M34" s="72"/>
      <c r="N34" s="66"/>
      <c r="O34" s="65"/>
      <c r="P34" s="65"/>
      <c r="Q34" s="65"/>
      <c r="R34" s="65"/>
      <c r="S34" s="65"/>
      <c r="T34" s="66"/>
      <c r="U34" s="66"/>
      <c r="V34" s="65"/>
      <c r="W34" s="65"/>
      <c r="X34" s="65"/>
      <c r="Y34" s="65"/>
      <c r="Z34" s="66"/>
      <c r="AA34" s="65"/>
      <c r="AB34" s="65"/>
      <c r="AC34" s="65"/>
      <c r="AD34" s="65"/>
      <c r="AE34" s="65"/>
      <c r="AF34" s="66"/>
      <c r="AG34" s="66"/>
      <c r="AH34" s="65"/>
      <c r="AI34" s="65"/>
      <c r="AJ34" s="65"/>
      <c r="AK34" s="65"/>
      <c r="AL34" s="66"/>
      <c r="AM34" s="65"/>
      <c r="AN34" s="65"/>
      <c r="AO34" s="65"/>
      <c r="AP34" s="65"/>
      <c r="AQ34" s="65"/>
      <c r="AR34" s="66"/>
      <c r="AS34" s="101"/>
    </row>
    <row r="35" spans="2:45" s="6" customFormat="1" ht="15" customHeight="1" thickBot="1" x14ac:dyDescent="0.25">
      <c r="B35" s="110" t="s">
        <v>61</v>
      </c>
      <c r="C35" s="58" t="s">
        <v>62</v>
      </c>
      <c r="D35" s="137" t="s">
        <v>11</v>
      </c>
      <c r="E35" s="18">
        <v>0</v>
      </c>
      <c r="F35" s="33">
        <v>45901</v>
      </c>
      <c r="G35" s="33">
        <v>46966</v>
      </c>
      <c r="H35" s="4"/>
      <c r="I35" s="2"/>
      <c r="J35" s="73"/>
      <c r="K35" s="73"/>
      <c r="L35" s="73"/>
      <c r="M35" s="73"/>
      <c r="N35" s="66"/>
      <c r="O35" s="73"/>
      <c r="P35" s="73"/>
      <c r="Q35" s="73"/>
      <c r="R35" s="73"/>
      <c r="S35" s="73"/>
      <c r="T35" s="66"/>
      <c r="U35" s="66"/>
      <c r="V35" s="73"/>
      <c r="W35" s="73"/>
      <c r="X35" s="73"/>
      <c r="Y35" s="73"/>
      <c r="Z35" s="66"/>
      <c r="AA35" s="73"/>
      <c r="AB35" s="73"/>
      <c r="AC35" s="73"/>
      <c r="AD35" s="73"/>
      <c r="AE35" s="73"/>
      <c r="AF35" s="66"/>
      <c r="AG35" s="66"/>
      <c r="AH35" s="73"/>
      <c r="AI35" s="73"/>
      <c r="AJ35" s="73"/>
      <c r="AK35" s="73"/>
      <c r="AL35" s="66"/>
      <c r="AM35" s="73"/>
      <c r="AN35" s="73"/>
      <c r="AO35" s="73"/>
      <c r="AP35" s="73"/>
      <c r="AQ35" s="73"/>
      <c r="AR35" s="66"/>
      <c r="AS35" s="101"/>
    </row>
    <row r="36" spans="2:45" s="6" customFormat="1" ht="15" customHeight="1" thickBot="1" x14ac:dyDescent="0.25">
      <c r="B36" s="111"/>
      <c r="C36" s="50" t="s">
        <v>56</v>
      </c>
      <c r="D36" s="138"/>
      <c r="E36" s="51"/>
      <c r="F36" s="52"/>
      <c r="G36" s="52"/>
      <c r="H36" s="4"/>
      <c r="I36" s="2" t="str">
        <f t="shared" si="0"/>
        <v/>
      </c>
      <c r="J36" s="65"/>
      <c r="K36" s="65"/>
      <c r="L36" s="65"/>
      <c r="M36" s="65"/>
      <c r="N36" s="66"/>
      <c r="O36" s="65"/>
      <c r="P36" s="65"/>
      <c r="Q36" s="65"/>
      <c r="R36" s="65"/>
      <c r="S36" s="65"/>
      <c r="T36" s="66"/>
      <c r="U36" s="66"/>
      <c r="V36" s="65"/>
      <c r="W36" s="65"/>
      <c r="X36" s="65"/>
      <c r="Y36" s="65"/>
      <c r="Z36" s="66"/>
      <c r="AA36" s="65"/>
      <c r="AB36" s="65"/>
      <c r="AC36" s="65"/>
      <c r="AD36" s="65"/>
      <c r="AE36" s="65"/>
      <c r="AF36" s="66"/>
      <c r="AG36" s="66"/>
      <c r="AH36" s="65"/>
      <c r="AI36" s="65"/>
      <c r="AJ36" s="65"/>
      <c r="AK36" s="65"/>
      <c r="AL36" s="66"/>
      <c r="AM36" s="65"/>
      <c r="AN36" s="65"/>
      <c r="AO36" s="65"/>
      <c r="AP36" s="65"/>
      <c r="AQ36" s="65"/>
      <c r="AR36" s="66"/>
      <c r="AS36" s="101"/>
    </row>
    <row r="37" spans="2:45" s="6" customFormat="1" ht="15" customHeight="1" thickBot="1" x14ac:dyDescent="0.25">
      <c r="B37" s="110" t="s">
        <v>63</v>
      </c>
      <c r="C37" s="58" t="s">
        <v>98</v>
      </c>
      <c r="D37" s="137" t="s">
        <v>11</v>
      </c>
      <c r="E37" s="18">
        <v>0</v>
      </c>
      <c r="F37" s="33">
        <v>45901</v>
      </c>
      <c r="G37" s="33">
        <v>45962</v>
      </c>
      <c r="H37" s="4"/>
      <c r="I37" s="2"/>
      <c r="J37" s="73"/>
      <c r="K37" s="73"/>
      <c r="L37" s="73"/>
      <c r="M37" s="65"/>
      <c r="N37" s="66"/>
      <c r="O37" s="65"/>
      <c r="P37" s="65"/>
      <c r="Q37" s="65"/>
      <c r="R37" s="65"/>
      <c r="S37" s="65"/>
      <c r="T37" s="66"/>
      <c r="U37" s="66"/>
      <c r="V37" s="65"/>
      <c r="W37" s="65"/>
      <c r="X37" s="65"/>
      <c r="Y37" s="65"/>
      <c r="Z37" s="66"/>
      <c r="AA37" s="65"/>
      <c r="AB37" s="65"/>
      <c r="AC37" s="65"/>
      <c r="AD37" s="65"/>
      <c r="AE37" s="65"/>
      <c r="AF37" s="66"/>
      <c r="AG37" s="66"/>
      <c r="AH37" s="65"/>
      <c r="AI37" s="65"/>
      <c r="AJ37" s="65"/>
      <c r="AK37" s="65"/>
      <c r="AL37" s="66"/>
      <c r="AM37" s="65"/>
      <c r="AN37" s="65"/>
      <c r="AO37" s="65"/>
      <c r="AP37" s="65"/>
      <c r="AQ37" s="65"/>
      <c r="AR37" s="66"/>
      <c r="AS37" s="101"/>
    </row>
    <row r="38" spans="2:45" s="6" customFormat="1" ht="15" customHeight="1" thickBot="1" x14ac:dyDescent="0.25">
      <c r="B38" s="110" t="s">
        <v>67</v>
      </c>
      <c r="C38" s="32" t="s">
        <v>60</v>
      </c>
      <c r="D38" s="137" t="s">
        <v>11</v>
      </c>
      <c r="E38" s="18">
        <v>0</v>
      </c>
      <c r="F38" s="33">
        <v>45962</v>
      </c>
      <c r="G38" s="33">
        <v>46054</v>
      </c>
      <c r="H38" s="4"/>
      <c r="I38" s="2"/>
      <c r="J38" s="65"/>
      <c r="K38" s="65"/>
      <c r="L38" s="112"/>
      <c r="M38" s="73"/>
      <c r="N38" s="66"/>
      <c r="O38" s="73"/>
      <c r="P38" s="65"/>
      <c r="Q38" s="65"/>
      <c r="R38" s="65"/>
      <c r="S38" s="65"/>
      <c r="T38" s="66"/>
      <c r="U38" s="66"/>
      <c r="V38" s="65"/>
      <c r="W38" s="65"/>
      <c r="X38" s="65"/>
      <c r="Y38" s="65"/>
      <c r="Z38" s="66"/>
      <c r="AA38" s="65"/>
      <c r="AB38" s="65"/>
      <c r="AC38" s="65"/>
      <c r="AD38" s="65"/>
      <c r="AE38" s="65"/>
      <c r="AF38" s="66"/>
      <c r="AG38" s="66"/>
      <c r="AH38" s="65"/>
      <c r="AI38" s="65"/>
      <c r="AJ38" s="65"/>
      <c r="AK38" s="65"/>
      <c r="AL38" s="66"/>
      <c r="AM38" s="65"/>
      <c r="AN38" s="65"/>
      <c r="AO38" s="65"/>
      <c r="AP38" s="65"/>
      <c r="AQ38" s="65"/>
      <c r="AR38" s="66"/>
      <c r="AS38" s="101"/>
    </row>
    <row r="39" spans="2:45" s="6" customFormat="1" ht="15" customHeight="1" thickBot="1" x14ac:dyDescent="0.25">
      <c r="B39" s="110" t="s">
        <v>68</v>
      </c>
      <c r="C39" s="32" t="s">
        <v>59</v>
      </c>
      <c r="D39" s="137" t="s">
        <v>11</v>
      </c>
      <c r="E39" s="18">
        <v>0</v>
      </c>
      <c r="F39" s="33">
        <v>46054</v>
      </c>
      <c r="G39" s="33">
        <v>46082</v>
      </c>
      <c r="H39" s="4"/>
      <c r="I39" s="2"/>
      <c r="J39" s="65"/>
      <c r="K39" s="65"/>
      <c r="L39" s="65"/>
      <c r="M39" s="65"/>
      <c r="N39" s="66"/>
      <c r="O39" s="112"/>
      <c r="P39" s="73"/>
      <c r="Q39" s="73"/>
      <c r="R39" s="65"/>
      <c r="S39" s="65"/>
      <c r="T39" s="66"/>
      <c r="U39" s="66"/>
      <c r="V39" s="65"/>
      <c r="W39" s="65"/>
      <c r="X39" s="65"/>
      <c r="Y39" s="65"/>
      <c r="Z39" s="66"/>
      <c r="AA39" s="65"/>
      <c r="AB39" s="65"/>
      <c r="AC39" s="65"/>
      <c r="AD39" s="65"/>
      <c r="AE39" s="65"/>
      <c r="AF39" s="66"/>
      <c r="AG39" s="66"/>
      <c r="AH39" s="65"/>
      <c r="AI39" s="65"/>
      <c r="AJ39" s="65"/>
      <c r="AK39" s="65"/>
      <c r="AL39" s="66"/>
      <c r="AM39" s="65"/>
      <c r="AN39" s="65"/>
      <c r="AO39" s="65"/>
      <c r="AP39" s="65"/>
      <c r="AQ39" s="65"/>
      <c r="AR39" s="66"/>
      <c r="AS39" s="101"/>
    </row>
    <row r="40" spans="2:45" s="6" customFormat="1" ht="15" customHeight="1" thickBot="1" x14ac:dyDescent="0.25">
      <c r="B40" s="110" t="s">
        <v>69</v>
      </c>
      <c r="C40" s="32" t="s">
        <v>60</v>
      </c>
      <c r="D40" s="137" t="s">
        <v>11</v>
      </c>
      <c r="E40" s="18">
        <v>0</v>
      </c>
      <c r="F40" s="33">
        <v>46113</v>
      </c>
      <c r="G40" s="33">
        <v>46143</v>
      </c>
      <c r="H40" s="4"/>
      <c r="I40" s="2"/>
      <c r="J40" s="65"/>
      <c r="K40" s="65"/>
      <c r="L40" s="65"/>
      <c r="M40" s="65"/>
      <c r="N40" s="66"/>
      <c r="O40" s="65"/>
      <c r="P40" s="65"/>
      <c r="Q40" s="73"/>
      <c r="R40" s="73"/>
      <c r="S40" s="65"/>
      <c r="T40" s="66"/>
      <c r="U40" s="66"/>
      <c r="V40" s="65"/>
      <c r="W40" s="65"/>
      <c r="X40" s="65"/>
      <c r="Y40" s="65"/>
      <c r="Z40" s="66"/>
      <c r="AA40" s="65"/>
      <c r="AB40" s="65"/>
      <c r="AC40" s="65"/>
      <c r="AD40" s="65"/>
      <c r="AE40" s="65"/>
      <c r="AF40" s="66"/>
      <c r="AG40" s="66"/>
      <c r="AH40" s="65"/>
      <c r="AI40" s="65"/>
      <c r="AJ40" s="65"/>
      <c r="AK40" s="65"/>
      <c r="AL40" s="66"/>
      <c r="AM40" s="65"/>
      <c r="AN40" s="65"/>
      <c r="AO40" s="65"/>
      <c r="AP40" s="65"/>
      <c r="AQ40" s="65"/>
      <c r="AR40" s="66"/>
      <c r="AS40" s="101"/>
    </row>
    <row r="41" spans="2:45" s="6" customFormat="1" ht="15" customHeight="1" thickBot="1" x14ac:dyDescent="0.25">
      <c r="B41" s="110" t="s">
        <v>70</v>
      </c>
      <c r="C41" s="32" t="s">
        <v>99</v>
      </c>
      <c r="D41" s="137" t="s">
        <v>11</v>
      </c>
      <c r="E41" s="18">
        <v>0</v>
      </c>
      <c r="F41" s="33">
        <v>46174</v>
      </c>
      <c r="G41" s="33">
        <v>46174</v>
      </c>
      <c r="H41" s="4"/>
      <c r="I41" s="2"/>
      <c r="J41" s="65"/>
      <c r="K41" s="65"/>
      <c r="L41" s="65"/>
      <c r="M41" s="65"/>
      <c r="N41" s="66"/>
      <c r="O41" s="65"/>
      <c r="P41" s="65"/>
      <c r="Q41" s="65"/>
      <c r="R41" s="65"/>
      <c r="S41" s="66"/>
      <c r="T41" s="66"/>
      <c r="U41" s="66"/>
      <c r="V41" s="65"/>
      <c r="W41" s="65"/>
      <c r="X41" s="112"/>
      <c r="Y41" s="65"/>
      <c r="Z41" s="66"/>
      <c r="AA41" s="65"/>
      <c r="AB41" s="65"/>
      <c r="AC41" s="65"/>
      <c r="AD41" s="65"/>
      <c r="AE41" s="65"/>
      <c r="AF41" s="66"/>
      <c r="AG41" s="66"/>
      <c r="AH41" s="65"/>
      <c r="AI41" s="65"/>
      <c r="AJ41" s="65"/>
      <c r="AK41" s="65"/>
      <c r="AL41" s="66"/>
      <c r="AM41" s="65"/>
      <c r="AN41" s="65"/>
      <c r="AO41" s="65"/>
      <c r="AP41" s="65"/>
      <c r="AQ41" s="65"/>
      <c r="AR41" s="66"/>
      <c r="AS41" s="101"/>
    </row>
    <row r="42" spans="2:45" s="6" customFormat="1" ht="15" customHeight="1" thickBot="1" x14ac:dyDescent="0.25">
      <c r="B42" s="111"/>
      <c r="C42" s="50" t="s">
        <v>57</v>
      </c>
      <c r="D42" s="138"/>
      <c r="E42" s="51"/>
      <c r="F42" s="52"/>
      <c r="G42" s="52"/>
      <c r="H42" s="4"/>
      <c r="I42" s="2"/>
      <c r="J42" s="65"/>
      <c r="K42" s="65"/>
      <c r="L42" s="65"/>
      <c r="M42" s="65"/>
      <c r="N42" s="66"/>
      <c r="O42" s="65"/>
      <c r="P42" s="65"/>
      <c r="Q42" s="65"/>
      <c r="R42" s="65"/>
      <c r="S42" s="65"/>
      <c r="T42" s="66"/>
      <c r="U42" s="66"/>
      <c r="V42" s="65"/>
      <c r="W42" s="65"/>
      <c r="X42" s="112"/>
      <c r="Y42" s="65"/>
      <c r="Z42" s="66"/>
      <c r="AA42" s="65"/>
      <c r="AB42" s="65"/>
      <c r="AC42" s="65"/>
      <c r="AD42" s="65"/>
      <c r="AE42" s="65"/>
      <c r="AF42" s="66"/>
      <c r="AG42" s="66"/>
      <c r="AH42" s="65"/>
      <c r="AI42" s="65"/>
      <c r="AJ42" s="65"/>
      <c r="AK42" s="65"/>
      <c r="AL42" s="66"/>
      <c r="AM42" s="65"/>
      <c r="AN42" s="65"/>
      <c r="AO42" s="65"/>
      <c r="AP42" s="65"/>
      <c r="AQ42" s="65"/>
      <c r="AR42" s="66"/>
      <c r="AS42" s="101"/>
    </row>
    <row r="43" spans="2:45" s="6" customFormat="1" ht="15" customHeight="1" thickBot="1" x14ac:dyDescent="0.25">
      <c r="B43" s="110" t="s">
        <v>71</v>
      </c>
      <c r="C43" s="32" t="s">
        <v>60</v>
      </c>
      <c r="D43" s="137" t="s">
        <v>11</v>
      </c>
      <c r="E43" s="18">
        <v>0</v>
      </c>
      <c r="F43" s="33">
        <v>46266</v>
      </c>
      <c r="G43" s="33">
        <v>46327</v>
      </c>
      <c r="H43" s="4"/>
      <c r="I43" s="2"/>
      <c r="J43" s="65"/>
      <c r="K43" s="65"/>
      <c r="L43" s="65"/>
      <c r="M43" s="65"/>
      <c r="N43" s="66"/>
      <c r="O43" s="65"/>
      <c r="P43" s="65"/>
      <c r="Q43" s="65"/>
      <c r="R43" s="65"/>
      <c r="S43" s="65"/>
      <c r="T43" s="66"/>
      <c r="U43" s="66"/>
      <c r="V43" s="73"/>
      <c r="W43" s="73"/>
      <c r="X43" s="73"/>
      <c r="Y43" s="65"/>
      <c r="Z43" s="66"/>
      <c r="AA43" s="65"/>
      <c r="AB43" s="65"/>
      <c r="AC43" s="65"/>
      <c r="AD43" s="65"/>
      <c r="AE43" s="65"/>
      <c r="AF43" s="66"/>
      <c r="AG43" s="66"/>
      <c r="AH43" s="65"/>
      <c r="AI43" s="65"/>
      <c r="AJ43" s="65"/>
      <c r="AK43" s="65"/>
      <c r="AL43" s="66"/>
      <c r="AM43" s="65"/>
      <c r="AN43" s="65"/>
      <c r="AO43" s="65"/>
      <c r="AP43" s="65"/>
      <c r="AQ43" s="65"/>
      <c r="AR43" s="66"/>
      <c r="AS43" s="101"/>
    </row>
    <row r="44" spans="2:45" s="6" customFormat="1" ht="15" customHeight="1" thickBot="1" x14ac:dyDescent="0.25">
      <c r="B44" s="110" t="s">
        <v>72</v>
      </c>
      <c r="C44" s="32" t="s">
        <v>59</v>
      </c>
      <c r="D44" s="137" t="s">
        <v>11</v>
      </c>
      <c r="E44" s="18">
        <v>0</v>
      </c>
      <c r="F44" s="33">
        <v>46327</v>
      </c>
      <c r="G44" s="33">
        <v>46357</v>
      </c>
      <c r="H44" s="4"/>
      <c r="I44" s="2">
        <f t="shared" si="0"/>
        <v>31</v>
      </c>
      <c r="J44" s="65"/>
      <c r="K44" s="65"/>
      <c r="L44" s="65"/>
      <c r="M44" s="65"/>
      <c r="N44" s="66"/>
      <c r="O44" s="65"/>
      <c r="P44" s="65"/>
      <c r="Q44" s="65"/>
      <c r="R44" s="65"/>
      <c r="S44" s="65"/>
      <c r="T44" s="66"/>
      <c r="U44" s="66"/>
      <c r="V44" s="65"/>
      <c r="W44" s="65"/>
      <c r="X44" s="73"/>
      <c r="Y44" s="73"/>
      <c r="Z44" s="102"/>
      <c r="AA44" s="65"/>
      <c r="AB44" s="65"/>
      <c r="AC44" s="65"/>
      <c r="AD44" s="65"/>
      <c r="AE44" s="65"/>
      <c r="AF44" s="66"/>
      <c r="AG44" s="66"/>
      <c r="AH44" s="65"/>
      <c r="AI44" s="65"/>
      <c r="AJ44" s="65"/>
      <c r="AK44" s="65"/>
      <c r="AL44" s="66"/>
      <c r="AM44" s="65"/>
      <c r="AN44" s="65"/>
      <c r="AO44" s="65"/>
      <c r="AP44" s="65"/>
      <c r="AQ44" s="65"/>
      <c r="AR44" s="66"/>
      <c r="AS44" s="101"/>
    </row>
    <row r="45" spans="2:45" s="6" customFormat="1" ht="15" customHeight="1" thickBot="1" x14ac:dyDescent="0.25">
      <c r="B45" s="110" t="s">
        <v>100</v>
      </c>
      <c r="C45" s="32" t="s">
        <v>60</v>
      </c>
      <c r="D45" s="137" t="s">
        <v>11</v>
      </c>
      <c r="E45" s="18">
        <v>0</v>
      </c>
      <c r="F45" s="33">
        <v>46357</v>
      </c>
      <c r="G45" s="33">
        <v>46447</v>
      </c>
      <c r="H45" s="4"/>
      <c r="I45" s="2"/>
      <c r="J45" s="65"/>
      <c r="K45" s="65"/>
      <c r="L45" s="65"/>
      <c r="M45" s="65"/>
      <c r="N45" s="66"/>
      <c r="O45" s="65"/>
      <c r="P45" s="65"/>
      <c r="Q45" s="65"/>
      <c r="R45" s="65"/>
      <c r="S45" s="65"/>
      <c r="T45" s="66"/>
      <c r="U45" s="66"/>
      <c r="V45" s="65"/>
      <c r="W45" s="65"/>
      <c r="X45" s="65"/>
      <c r="Y45" s="73"/>
      <c r="Z45" s="66"/>
      <c r="AA45" s="73"/>
      <c r="AB45" s="73"/>
      <c r="AC45" s="65"/>
      <c r="AD45" s="65"/>
      <c r="AE45" s="65"/>
      <c r="AF45" s="66"/>
      <c r="AG45" s="66"/>
      <c r="AH45" s="65"/>
      <c r="AI45" s="65"/>
      <c r="AJ45" s="65"/>
      <c r="AK45" s="65"/>
      <c r="AL45" s="66"/>
      <c r="AM45" s="65"/>
      <c r="AN45" s="65"/>
      <c r="AO45" s="65"/>
      <c r="AP45" s="65"/>
      <c r="AQ45" s="65"/>
      <c r="AR45" s="66"/>
      <c r="AS45" s="101"/>
    </row>
    <row r="46" spans="2:45" s="6" customFormat="1" ht="15" customHeight="1" thickBot="1" x14ac:dyDescent="0.25">
      <c r="B46" s="110" t="s">
        <v>73</v>
      </c>
      <c r="C46" s="32" t="s">
        <v>59</v>
      </c>
      <c r="D46" s="137" t="s">
        <v>11</v>
      </c>
      <c r="E46" s="18">
        <v>0</v>
      </c>
      <c r="F46" s="33">
        <v>46447</v>
      </c>
      <c r="G46" s="33">
        <v>46447</v>
      </c>
      <c r="H46" s="4"/>
      <c r="I46" s="2"/>
      <c r="J46" s="65"/>
      <c r="K46" s="65"/>
      <c r="L46" s="65"/>
      <c r="M46" s="65"/>
      <c r="N46" s="66"/>
      <c r="O46" s="65"/>
      <c r="P46" s="65"/>
      <c r="Q46" s="65"/>
      <c r="R46" s="65"/>
      <c r="S46" s="65"/>
      <c r="T46" s="66"/>
      <c r="U46" s="66"/>
      <c r="V46" s="65"/>
      <c r="W46" s="65"/>
      <c r="X46" s="65"/>
      <c r="Y46" s="65"/>
      <c r="Z46" s="66"/>
      <c r="AA46" s="65"/>
      <c r="AB46" s="73"/>
      <c r="AC46" s="112"/>
      <c r="AD46" s="65"/>
      <c r="AE46" s="65"/>
      <c r="AF46" s="66"/>
      <c r="AG46" s="66"/>
      <c r="AH46" s="65"/>
      <c r="AI46" s="65"/>
      <c r="AJ46" s="65"/>
      <c r="AK46" s="65"/>
      <c r="AL46" s="66"/>
      <c r="AM46" s="65"/>
      <c r="AN46" s="65"/>
      <c r="AO46" s="65"/>
      <c r="AP46" s="65"/>
      <c r="AQ46" s="65"/>
      <c r="AR46" s="66"/>
      <c r="AS46" s="101"/>
    </row>
    <row r="47" spans="2:45" s="6" customFormat="1" ht="15" customHeight="1" thickBot="1" x14ac:dyDescent="0.25">
      <c r="B47" s="110" t="s">
        <v>74</v>
      </c>
      <c r="C47" s="32" t="s">
        <v>60</v>
      </c>
      <c r="D47" s="137" t="s">
        <v>11</v>
      </c>
      <c r="E47" s="18">
        <v>0</v>
      </c>
      <c r="F47" s="33">
        <v>46478</v>
      </c>
      <c r="G47" s="33">
        <v>46508</v>
      </c>
      <c r="H47" s="4"/>
      <c r="I47" s="2"/>
      <c r="J47" s="65"/>
      <c r="K47" s="65"/>
      <c r="L47" s="65"/>
      <c r="M47" s="65"/>
      <c r="N47" s="66"/>
      <c r="O47" s="65"/>
      <c r="P47" s="65"/>
      <c r="Q47" s="65"/>
      <c r="R47" s="65"/>
      <c r="S47" s="65"/>
      <c r="T47" s="66"/>
      <c r="U47" s="66"/>
      <c r="V47" s="65"/>
      <c r="W47" s="65"/>
      <c r="X47" s="65"/>
      <c r="Y47" s="65"/>
      <c r="Z47" s="66"/>
      <c r="AA47" s="65"/>
      <c r="AB47" s="65"/>
      <c r="AC47" s="73"/>
      <c r="AD47" s="73"/>
      <c r="AE47" s="65"/>
      <c r="AF47" s="66"/>
      <c r="AG47" s="66"/>
      <c r="AH47" s="65"/>
      <c r="AI47" s="65"/>
      <c r="AJ47" s="65"/>
      <c r="AK47" s="65"/>
      <c r="AL47" s="66"/>
      <c r="AM47" s="65"/>
      <c r="AN47" s="65"/>
      <c r="AO47" s="65"/>
      <c r="AP47" s="65"/>
      <c r="AQ47" s="65"/>
      <c r="AR47" s="66"/>
      <c r="AS47" s="101"/>
    </row>
    <row r="48" spans="2:45" s="6" customFormat="1" ht="15" customHeight="1" thickBot="1" x14ac:dyDescent="0.25">
      <c r="B48" s="110" t="s">
        <v>75</v>
      </c>
      <c r="C48" s="32" t="s">
        <v>99</v>
      </c>
      <c r="D48" s="137" t="s">
        <v>11</v>
      </c>
      <c r="E48" s="18">
        <v>0</v>
      </c>
      <c r="F48" s="33">
        <v>46539</v>
      </c>
      <c r="G48" s="33">
        <v>46539</v>
      </c>
      <c r="H48" s="4"/>
      <c r="I48" s="2"/>
      <c r="J48" s="65"/>
      <c r="K48" s="65"/>
      <c r="L48" s="65"/>
      <c r="M48" s="65"/>
      <c r="N48" s="66"/>
      <c r="O48" s="65"/>
      <c r="P48" s="65"/>
      <c r="Q48" s="65"/>
      <c r="R48" s="65"/>
      <c r="S48" s="65"/>
      <c r="T48" s="66"/>
      <c r="U48" s="74"/>
      <c r="V48" s="65"/>
      <c r="W48" s="65"/>
      <c r="X48" s="65"/>
      <c r="Y48" s="65"/>
      <c r="Z48" s="74"/>
      <c r="AA48" s="65"/>
      <c r="AB48" s="65"/>
      <c r="AC48" s="65"/>
      <c r="AD48" s="65"/>
      <c r="AE48" s="66"/>
      <c r="AF48" s="66"/>
      <c r="AG48" s="66"/>
      <c r="AH48" s="65"/>
      <c r="AI48" s="65"/>
      <c r="AJ48" s="112"/>
      <c r="AK48" s="65"/>
      <c r="AL48" s="66"/>
      <c r="AM48" s="65"/>
      <c r="AN48" s="65"/>
      <c r="AO48" s="65"/>
      <c r="AP48" s="65"/>
      <c r="AQ48" s="65"/>
      <c r="AR48" s="66"/>
      <c r="AS48" s="101"/>
    </row>
    <row r="49" spans="2:45" s="6" customFormat="1" ht="15" customHeight="1" thickBot="1" x14ac:dyDescent="0.25">
      <c r="B49" s="111"/>
      <c r="C49" s="50" t="s">
        <v>58</v>
      </c>
      <c r="D49" s="138"/>
      <c r="E49" s="51"/>
      <c r="F49" s="52"/>
      <c r="G49" s="52"/>
      <c r="H49" s="4"/>
      <c r="I49" s="2"/>
      <c r="J49" s="65"/>
      <c r="K49" s="65"/>
      <c r="L49" s="65"/>
      <c r="M49" s="65"/>
      <c r="N49" s="66"/>
      <c r="O49" s="65"/>
      <c r="P49" s="65"/>
      <c r="Q49" s="65"/>
      <c r="R49" s="65"/>
      <c r="S49" s="65"/>
      <c r="T49" s="66"/>
      <c r="U49" s="74"/>
      <c r="V49" s="65"/>
      <c r="W49" s="65"/>
      <c r="X49" s="65"/>
      <c r="Y49" s="65"/>
      <c r="Z49" s="74"/>
      <c r="AA49" s="65"/>
      <c r="AB49" s="65"/>
      <c r="AC49" s="65"/>
      <c r="AD49" s="65"/>
      <c r="AE49" s="65"/>
      <c r="AF49" s="66"/>
      <c r="AG49" s="66"/>
      <c r="AH49" s="65"/>
      <c r="AI49" s="65"/>
      <c r="AJ49" s="112"/>
      <c r="AK49" s="65"/>
      <c r="AL49" s="66"/>
      <c r="AM49" s="65"/>
      <c r="AN49" s="65"/>
      <c r="AO49" s="65"/>
      <c r="AP49" s="65"/>
      <c r="AQ49" s="65"/>
      <c r="AR49" s="66"/>
      <c r="AS49" s="101"/>
    </row>
    <row r="50" spans="2:45" s="6" customFormat="1" ht="15" customHeight="1" thickBot="1" x14ac:dyDescent="0.25">
      <c r="B50" s="110" t="s">
        <v>76</v>
      </c>
      <c r="C50" s="32" t="s">
        <v>60</v>
      </c>
      <c r="D50" s="137" t="s">
        <v>11</v>
      </c>
      <c r="E50" s="18">
        <v>0</v>
      </c>
      <c r="F50" s="33">
        <v>46631</v>
      </c>
      <c r="G50" s="33">
        <v>46692</v>
      </c>
      <c r="H50" s="4"/>
      <c r="I50" s="2"/>
      <c r="J50" s="65"/>
      <c r="K50" s="65"/>
      <c r="L50" s="65"/>
      <c r="M50" s="65"/>
      <c r="N50" s="66"/>
      <c r="O50" s="65"/>
      <c r="P50" s="65"/>
      <c r="Q50" s="65"/>
      <c r="R50" s="65"/>
      <c r="S50" s="65"/>
      <c r="T50" s="66"/>
      <c r="U50" s="74"/>
      <c r="V50" s="65"/>
      <c r="W50" s="65"/>
      <c r="X50" s="65"/>
      <c r="Y50" s="65"/>
      <c r="Z50" s="74"/>
      <c r="AA50" s="65"/>
      <c r="AB50" s="65"/>
      <c r="AC50" s="65"/>
      <c r="AD50" s="65"/>
      <c r="AE50" s="65"/>
      <c r="AF50" s="66"/>
      <c r="AG50" s="66"/>
      <c r="AH50" s="73"/>
      <c r="AI50" s="73"/>
      <c r="AJ50" s="73"/>
      <c r="AK50" s="65"/>
      <c r="AL50" s="66"/>
      <c r="AM50" s="65"/>
      <c r="AN50" s="65"/>
      <c r="AO50" s="65"/>
      <c r="AP50" s="65"/>
      <c r="AQ50" s="65"/>
      <c r="AR50" s="66"/>
      <c r="AS50" s="101"/>
    </row>
    <row r="51" spans="2:45" s="6" customFormat="1" ht="15" customHeight="1" thickBot="1" x14ac:dyDescent="0.25">
      <c r="B51" s="110" t="s">
        <v>77</v>
      </c>
      <c r="C51" s="32" t="s">
        <v>59</v>
      </c>
      <c r="D51" s="137" t="s">
        <v>11</v>
      </c>
      <c r="E51" s="18">
        <v>0</v>
      </c>
      <c r="F51" s="33">
        <v>46692</v>
      </c>
      <c r="G51" s="33">
        <v>46722</v>
      </c>
      <c r="H51" s="4"/>
      <c r="I51" s="2">
        <f t="shared" si="0"/>
        <v>31</v>
      </c>
      <c r="J51" s="65"/>
      <c r="K51" s="65"/>
      <c r="L51" s="65"/>
      <c r="M51" s="65"/>
      <c r="N51" s="66"/>
      <c r="O51" s="65"/>
      <c r="P51" s="65"/>
      <c r="Q51" s="65"/>
      <c r="R51" s="65"/>
      <c r="S51" s="65"/>
      <c r="T51" s="66"/>
      <c r="U51" s="66"/>
      <c r="V51" s="65"/>
      <c r="W51" s="65"/>
      <c r="X51" s="65"/>
      <c r="Y51" s="65"/>
      <c r="Z51" s="66"/>
      <c r="AA51" s="65"/>
      <c r="AB51" s="65"/>
      <c r="AC51" s="65"/>
      <c r="AD51" s="65"/>
      <c r="AE51" s="65"/>
      <c r="AF51" s="66"/>
      <c r="AG51" s="66"/>
      <c r="AH51" s="65"/>
      <c r="AI51" s="65"/>
      <c r="AJ51" s="73"/>
      <c r="AK51" s="73"/>
      <c r="AL51" s="102"/>
      <c r="AM51" s="65"/>
      <c r="AN51" s="65"/>
      <c r="AO51" s="65"/>
      <c r="AP51" s="65"/>
      <c r="AQ51" s="65"/>
      <c r="AR51" s="66"/>
      <c r="AS51" s="101"/>
    </row>
    <row r="52" spans="2:45" s="6" customFormat="1" ht="15" customHeight="1" thickBot="1" x14ac:dyDescent="0.25">
      <c r="B52" s="110" t="s">
        <v>78</v>
      </c>
      <c r="C52" s="32" t="s">
        <v>60</v>
      </c>
      <c r="D52" s="137" t="s">
        <v>11</v>
      </c>
      <c r="E52" s="18">
        <v>0</v>
      </c>
      <c r="F52" s="33">
        <v>46722</v>
      </c>
      <c r="G52" s="33">
        <v>46813</v>
      </c>
      <c r="H52" s="4"/>
      <c r="I52" s="2"/>
      <c r="J52" s="65"/>
      <c r="K52" s="65"/>
      <c r="L52" s="65"/>
      <c r="M52" s="65"/>
      <c r="N52" s="66"/>
      <c r="O52" s="65"/>
      <c r="P52" s="65"/>
      <c r="Q52" s="65"/>
      <c r="R52" s="65"/>
      <c r="S52" s="65"/>
      <c r="T52" s="66"/>
      <c r="U52" s="66"/>
      <c r="V52" s="65"/>
      <c r="W52" s="65"/>
      <c r="X52" s="65"/>
      <c r="Y52" s="65"/>
      <c r="Z52" s="66"/>
      <c r="AA52" s="65"/>
      <c r="AB52" s="65"/>
      <c r="AC52" s="65"/>
      <c r="AD52" s="65"/>
      <c r="AE52" s="65"/>
      <c r="AF52" s="66"/>
      <c r="AG52" s="66"/>
      <c r="AH52" s="65"/>
      <c r="AI52" s="65"/>
      <c r="AJ52" s="65"/>
      <c r="AK52" s="73"/>
      <c r="AL52" s="66"/>
      <c r="AM52" s="73"/>
      <c r="AN52" s="73"/>
      <c r="AO52" s="65"/>
      <c r="AP52" s="65"/>
      <c r="AQ52" s="65"/>
      <c r="AR52" s="66"/>
      <c r="AS52" s="101"/>
    </row>
    <row r="53" spans="2:45" s="6" customFormat="1" ht="15" customHeight="1" thickBot="1" x14ac:dyDescent="0.25">
      <c r="B53" s="110" t="s">
        <v>79</v>
      </c>
      <c r="C53" s="32" t="s">
        <v>59</v>
      </c>
      <c r="D53" s="137" t="s">
        <v>11</v>
      </c>
      <c r="E53" s="18">
        <v>0</v>
      </c>
      <c r="F53" s="33">
        <v>46813</v>
      </c>
      <c r="G53" s="33">
        <v>46813</v>
      </c>
      <c r="H53" s="4"/>
      <c r="I53" s="2"/>
      <c r="J53" s="65"/>
      <c r="K53" s="65"/>
      <c r="L53" s="65"/>
      <c r="M53" s="65"/>
      <c r="N53" s="66"/>
      <c r="O53" s="65"/>
      <c r="P53" s="65"/>
      <c r="Q53" s="65"/>
      <c r="R53" s="65"/>
      <c r="S53" s="65"/>
      <c r="T53" s="66"/>
      <c r="U53" s="66"/>
      <c r="V53" s="65"/>
      <c r="W53" s="65"/>
      <c r="X53" s="65"/>
      <c r="Y53" s="65"/>
      <c r="Z53" s="66"/>
      <c r="AA53" s="65"/>
      <c r="AB53" s="65"/>
      <c r="AC53" s="65"/>
      <c r="AD53" s="65"/>
      <c r="AE53" s="65"/>
      <c r="AF53" s="66"/>
      <c r="AG53" s="66"/>
      <c r="AH53" s="65"/>
      <c r="AI53" s="65"/>
      <c r="AJ53" s="65"/>
      <c r="AK53" s="65"/>
      <c r="AL53" s="66"/>
      <c r="AM53" s="65"/>
      <c r="AN53" s="73"/>
      <c r="AO53" s="112"/>
      <c r="AP53" s="65"/>
      <c r="AQ53" s="65"/>
      <c r="AR53" s="66"/>
      <c r="AS53" s="101"/>
    </row>
    <row r="54" spans="2:45" s="6" customFormat="1" ht="15" customHeight="1" thickBot="1" x14ac:dyDescent="0.25">
      <c r="B54" s="110" t="s">
        <v>80</v>
      </c>
      <c r="C54" s="32" t="s">
        <v>60</v>
      </c>
      <c r="D54" s="137" t="s">
        <v>11</v>
      </c>
      <c r="E54" s="18">
        <v>0</v>
      </c>
      <c r="F54" s="33">
        <v>46844</v>
      </c>
      <c r="G54" s="33">
        <v>46874</v>
      </c>
      <c r="H54" s="4"/>
      <c r="I54" s="2"/>
      <c r="J54" s="65"/>
      <c r="K54" s="65"/>
      <c r="L54" s="65"/>
      <c r="M54" s="65"/>
      <c r="N54" s="66"/>
      <c r="O54" s="65"/>
      <c r="P54" s="65"/>
      <c r="Q54" s="65"/>
      <c r="R54" s="65"/>
      <c r="S54" s="65"/>
      <c r="T54" s="66"/>
      <c r="U54" s="66"/>
      <c r="V54" s="65"/>
      <c r="W54" s="65"/>
      <c r="X54" s="65"/>
      <c r="Y54" s="65"/>
      <c r="Z54" s="66"/>
      <c r="AA54" s="65"/>
      <c r="AB54" s="65"/>
      <c r="AC54" s="65"/>
      <c r="AD54" s="65"/>
      <c r="AE54" s="65"/>
      <c r="AF54" s="66"/>
      <c r="AG54" s="66"/>
      <c r="AH54" s="65"/>
      <c r="AI54" s="65"/>
      <c r="AJ54" s="65"/>
      <c r="AK54" s="65"/>
      <c r="AL54" s="66"/>
      <c r="AM54" s="65"/>
      <c r="AN54" s="65"/>
      <c r="AO54" s="73"/>
      <c r="AP54" s="73"/>
      <c r="AQ54" s="65"/>
      <c r="AR54" s="66"/>
      <c r="AS54" s="101"/>
    </row>
    <row r="55" spans="2:45" s="6" customFormat="1" ht="15" customHeight="1" thickBot="1" x14ac:dyDescent="0.25">
      <c r="B55" s="110" t="s">
        <v>81</v>
      </c>
      <c r="C55" s="32" t="s">
        <v>99</v>
      </c>
      <c r="D55" s="137" t="s">
        <v>11</v>
      </c>
      <c r="E55" s="18">
        <v>0</v>
      </c>
      <c r="F55" s="33">
        <v>46905</v>
      </c>
      <c r="G55" s="33">
        <v>46905</v>
      </c>
      <c r="H55" s="4"/>
      <c r="I55" s="2"/>
      <c r="J55" s="65"/>
      <c r="K55" s="65"/>
      <c r="L55" s="65"/>
      <c r="M55" s="65"/>
      <c r="N55" s="66"/>
      <c r="O55" s="65"/>
      <c r="P55" s="65"/>
      <c r="Q55" s="65"/>
      <c r="R55" s="65"/>
      <c r="S55" s="65"/>
      <c r="T55" s="66"/>
      <c r="U55" s="66"/>
      <c r="V55" s="65"/>
      <c r="W55" s="65"/>
      <c r="X55" s="65"/>
      <c r="Y55" s="65"/>
      <c r="Z55" s="66"/>
      <c r="AA55" s="65"/>
      <c r="AB55" s="65"/>
      <c r="AC55" s="65"/>
      <c r="AD55" s="65"/>
      <c r="AE55" s="65"/>
      <c r="AF55" s="66"/>
      <c r="AG55" s="66"/>
      <c r="AH55" s="65"/>
      <c r="AI55" s="65"/>
      <c r="AJ55" s="65"/>
      <c r="AK55" s="65"/>
      <c r="AL55" s="66"/>
      <c r="AM55" s="65"/>
      <c r="AN55" s="65"/>
      <c r="AO55" s="65"/>
      <c r="AP55" s="65"/>
      <c r="AQ55" s="66"/>
      <c r="AR55" s="66"/>
      <c r="AS55" s="101"/>
    </row>
    <row r="56" spans="2:45" s="6" customFormat="1" ht="15" customHeight="1" thickBot="1" x14ac:dyDescent="0.25">
      <c r="B56" s="110" t="s">
        <v>64</v>
      </c>
      <c r="C56" s="32" t="s">
        <v>65</v>
      </c>
      <c r="D56" s="137" t="s">
        <v>11</v>
      </c>
      <c r="E56" s="18">
        <v>0</v>
      </c>
      <c r="F56" s="33">
        <v>46813</v>
      </c>
      <c r="G56" s="33">
        <v>46844</v>
      </c>
      <c r="H56" s="4"/>
      <c r="I56" s="2"/>
      <c r="J56" s="65"/>
      <c r="K56" s="65"/>
      <c r="L56" s="65"/>
      <c r="M56" s="65"/>
      <c r="N56" s="66"/>
      <c r="O56" s="65"/>
      <c r="P56" s="65"/>
      <c r="Q56" s="65"/>
      <c r="R56" s="65"/>
      <c r="S56" s="65"/>
      <c r="T56" s="66"/>
      <c r="U56" s="66"/>
      <c r="V56" s="65"/>
      <c r="W56" s="65"/>
      <c r="X56" s="65"/>
      <c r="Y56" s="65"/>
      <c r="Z56" s="66"/>
      <c r="AA56" s="65"/>
      <c r="AB56" s="65"/>
      <c r="AC56" s="65"/>
      <c r="AD56" s="65"/>
      <c r="AE56" s="65"/>
      <c r="AF56" s="66"/>
      <c r="AG56" s="66"/>
      <c r="AH56" s="65"/>
      <c r="AI56" s="65"/>
      <c r="AJ56" s="65"/>
      <c r="AK56" s="65"/>
      <c r="AL56" s="66"/>
      <c r="AM56" s="65"/>
      <c r="AN56" s="73"/>
      <c r="AO56" s="73"/>
      <c r="AP56" s="112"/>
      <c r="AQ56" s="112"/>
      <c r="AR56" s="66"/>
      <c r="AS56" s="101"/>
    </row>
    <row r="57" spans="2:45" s="6" customFormat="1" ht="15" customHeight="1" thickBot="1" x14ac:dyDescent="0.25">
      <c r="B57" s="110" t="s">
        <v>66</v>
      </c>
      <c r="C57" s="32" t="s">
        <v>102</v>
      </c>
      <c r="D57" s="137" t="s">
        <v>11</v>
      </c>
      <c r="E57" s="18">
        <v>0</v>
      </c>
      <c r="F57" s="33">
        <v>46784</v>
      </c>
      <c r="G57" s="33">
        <v>46813</v>
      </c>
      <c r="H57" s="4"/>
      <c r="I57" s="2"/>
      <c r="J57" s="73"/>
      <c r="K57" s="73"/>
      <c r="L57" s="73"/>
      <c r="M57" s="73"/>
      <c r="N57" s="66"/>
      <c r="O57" s="73"/>
      <c r="P57" s="73"/>
      <c r="Q57" s="73"/>
      <c r="R57" s="73"/>
      <c r="S57" s="73"/>
      <c r="T57" s="66"/>
      <c r="U57" s="66"/>
      <c r="V57" s="73"/>
      <c r="W57" s="73"/>
      <c r="X57" s="73"/>
      <c r="Y57" s="73"/>
      <c r="Z57" s="66"/>
      <c r="AA57" s="73"/>
      <c r="AB57" s="73"/>
      <c r="AC57" s="73"/>
      <c r="AD57" s="73"/>
      <c r="AE57" s="73"/>
      <c r="AF57" s="66"/>
      <c r="AG57" s="66"/>
      <c r="AH57" s="73"/>
      <c r="AI57" s="73"/>
      <c r="AJ57" s="73"/>
      <c r="AK57" s="73"/>
      <c r="AL57" s="66"/>
      <c r="AM57" s="73"/>
      <c r="AN57" s="73"/>
      <c r="AO57" s="73"/>
      <c r="AP57" s="73"/>
      <c r="AQ57" s="73"/>
      <c r="AR57" s="66"/>
      <c r="AS57" s="101"/>
    </row>
    <row r="58" spans="2:45" s="6" customFormat="1" ht="15" customHeight="1" thickBot="1" x14ac:dyDescent="0.25">
      <c r="B58" s="113"/>
      <c r="C58" s="59" t="s">
        <v>26</v>
      </c>
      <c r="D58" s="139" t="s">
        <v>11</v>
      </c>
      <c r="E58" s="17"/>
      <c r="F58" s="42"/>
      <c r="G58" s="43"/>
      <c r="H58" s="4"/>
      <c r="I58" s="2" t="str">
        <f t="shared" si="0"/>
        <v/>
      </c>
      <c r="J58" s="65"/>
      <c r="K58" s="65"/>
      <c r="L58" s="65"/>
      <c r="M58" s="65"/>
      <c r="N58" s="66"/>
      <c r="O58" s="65"/>
      <c r="P58" s="65"/>
      <c r="Q58" s="65"/>
      <c r="R58" s="65"/>
      <c r="S58" s="65"/>
      <c r="T58" s="66"/>
      <c r="U58" s="66"/>
      <c r="V58" s="65"/>
      <c r="W58" s="65"/>
      <c r="X58" s="65"/>
      <c r="Y58" s="65"/>
      <c r="Z58" s="66"/>
      <c r="AA58" s="65"/>
      <c r="AB58" s="65"/>
      <c r="AC58" s="65"/>
      <c r="AD58" s="65"/>
      <c r="AE58" s="65"/>
      <c r="AF58" s="66"/>
      <c r="AG58" s="66"/>
      <c r="AH58" s="65"/>
      <c r="AI58" s="65"/>
      <c r="AJ58" s="65"/>
      <c r="AK58" s="65"/>
      <c r="AL58" s="66"/>
      <c r="AM58" s="65"/>
      <c r="AN58" s="65"/>
      <c r="AO58" s="65"/>
      <c r="AP58" s="65"/>
      <c r="AQ58" s="65"/>
      <c r="AR58" s="66"/>
      <c r="AS58" s="101"/>
    </row>
    <row r="59" spans="2:45" s="6" customFormat="1" ht="15" customHeight="1" thickBot="1" x14ac:dyDescent="0.25">
      <c r="B59" s="114" t="s">
        <v>45</v>
      </c>
      <c r="C59" s="60" t="s">
        <v>27</v>
      </c>
      <c r="D59" s="140" t="s">
        <v>11</v>
      </c>
      <c r="E59" s="20">
        <v>0</v>
      </c>
      <c r="F59" s="44">
        <v>45901</v>
      </c>
      <c r="G59" s="44">
        <v>46997</v>
      </c>
      <c r="H59" s="4"/>
      <c r="I59" s="2">
        <f t="shared" si="0"/>
        <v>1097</v>
      </c>
      <c r="J59" s="76" t="s">
        <v>45</v>
      </c>
      <c r="K59" s="75"/>
      <c r="L59" s="75"/>
      <c r="M59" s="75"/>
      <c r="N59" s="66"/>
      <c r="O59" s="75"/>
      <c r="P59" s="75"/>
      <c r="Q59" s="75"/>
      <c r="R59" s="75"/>
      <c r="S59" s="75"/>
      <c r="T59" s="66"/>
      <c r="U59" s="66"/>
      <c r="V59" s="75"/>
      <c r="W59" s="65"/>
      <c r="X59" s="75"/>
      <c r="Y59" s="65"/>
      <c r="Z59" s="66"/>
      <c r="AA59" s="75"/>
      <c r="AB59" s="65"/>
      <c r="AC59" s="75"/>
      <c r="AD59" s="65"/>
      <c r="AE59" s="75"/>
      <c r="AF59" s="66"/>
      <c r="AG59" s="66"/>
      <c r="AH59" s="75"/>
      <c r="AI59" s="65"/>
      <c r="AJ59" s="75"/>
      <c r="AK59" s="65"/>
      <c r="AL59" s="66"/>
      <c r="AM59" s="75"/>
      <c r="AN59" s="65"/>
      <c r="AO59" s="75"/>
      <c r="AP59" s="65"/>
      <c r="AQ59" s="75"/>
      <c r="AR59" s="66"/>
      <c r="AS59" s="101"/>
    </row>
    <row r="60" spans="2:45" s="6" customFormat="1" ht="15" customHeight="1" thickBot="1" x14ac:dyDescent="0.25">
      <c r="B60" s="114" t="s">
        <v>46</v>
      </c>
      <c r="C60" s="60" t="s">
        <v>28</v>
      </c>
      <c r="D60" s="140" t="s">
        <v>11</v>
      </c>
      <c r="E60" s="20">
        <v>0</v>
      </c>
      <c r="F60" s="44" t="s">
        <v>101</v>
      </c>
      <c r="G60" s="44">
        <v>46357</v>
      </c>
      <c r="H60" s="4"/>
      <c r="I60" s="2" t="e">
        <f t="shared" si="0"/>
        <v>#VALUE!</v>
      </c>
      <c r="J60" s="65"/>
      <c r="K60" s="65"/>
      <c r="L60" s="65"/>
      <c r="M60" s="65"/>
      <c r="N60" s="66"/>
      <c r="O60" s="65"/>
      <c r="P60" s="65"/>
      <c r="Q60" s="65"/>
      <c r="R60" s="75"/>
      <c r="S60" s="75"/>
      <c r="T60" s="66"/>
      <c r="U60" s="66"/>
      <c r="V60" s="75"/>
      <c r="W60" s="75"/>
      <c r="X60" s="75"/>
      <c r="Y60" s="76" t="s">
        <v>46</v>
      </c>
      <c r="Z60" s="66"/>
      <c r="AA60" s="65"/>
      <c r="AB60" s="65"/>
      <c r="AC60" s="65"/>
      <c r="AD60" s="65"/>
      <c r="AE60" s="65"/>
      <c r="AF60" s="66"/>
      <c r="AG60" s="66"/>
      <c r="AH60" s="65"/>
      <c r="AI60" s="65"/>
      <c r="AJ60" s="65"/>
      <c r="AK60" s="65"/>
      <c r="AL60" s="66"/>
      <c r="AM60" s="65"/>
      <c r="AN60" s="65"/>
      <c r="AO60" s="65"/>
      <c r="AP60" s="65"/>
      <c r="AQ60" s="65"/>
      <c r="AR60" s="66"/>
      <c r="AS60" s="101"/>
    </row>
    <row r="61" spans="2:45" s="6" customFormat="1" ht="15" customHeight="1" thickBot="1" x14ac:dyDescent="0.25">
      <c r="B61" s="114" t="s">
        <v>47</v>
      </c>
      <c r="C61" s="60" t="s">
        <v>103</v>
      </c>
      <c r="D61" s="140" t="s">
        <v>11</v>
      </c>
      <c r="E61" s="20">
        <v>0</v>
      </c>
      <c r="F61" s="44">
        <v>45901</v>
      </c>
      <c r="G61" s="44">
        <v>46997</v>
      </c>
      <c r="H61" s="4"/>
      <c r="I61" s="2">
        <f t="shared" si="0"/>
        <v>1097</v>
      </c>
      <c r="J61" s="75"/>
      <c r="K61" s="75"/>
      <c r="L61" s="75"/>
      <c r="M61" s="75"/>
      <c r="N61" s="66"/>
      <c r="O61" s="75"/>
      <c r="P61" s="75"/>
      <c r="Q61" s="75"/>
      <c r="R61" s="75"/>
      <c r="S61" s="75"/>
      <c r="T61" s="66"/>
      <c r="U61" s="66"/>
      <c r="V61" s="75"/>
      <c r="W61" s="75"/>
      <c r="X61" s="75"/>
      <c r="Y61" s="75"/>
      <c r="Z61" s="66"/>
      <c r="AA61" s="75"/>
      <c r="AB61" s="75"/>
      <c r="AC61" s="75"/>
      <c r="AD61" s="75"/>
      <c r="AE61" s="75"/>
      <c r="AF61" s="66"/>
      <c r="AG61" s="66"/>
      <c r="AH61" s="75"/>
      <c r="AI61" s="75"/>
      <c r="AJ61" s="75"/>
      <c r="AK61" s="75"/>
      <c r="AL61" s="66"/>
      <c r="AM61" s="75"/>
      <c r="AN61" s="75"/>
      <c r="AO61" s="75"/>
      <c r="AP61" s="75"/>
      <c r="AQ61" s="75"/>
      <c r="AR61" s="66"/>
      <c r="AS61" s="101"/>
    </row>
    <row r="62" spans="2:45" s="6" customFormat="1" ht="15" customHeight="1" thickBot="1" x14ac:dyDescent="0.25">
      <c r="B62" s="114" t="s">
        <v>48</v>
      </c>
      <c r="C62" s="60" t="s">
        <v>82</v>
      </c>
      <c r="D62" s="140" t="s">
        <v>11</v>
      </c>
      <c r="E62" s="20">
        <v>0</v>
      </c>
      <c r="F62" s="44">
        <v>46174</v>
      </c>
      <c r="G62" s="44">
        <v>46905</v>
      </c>
      <c r="H62" s="4"/>
      <c r="I62" s="2">
        <f t="shared" si="0"/>
        <v>732</v>
      </c>
      <c r="J62" s="65"/>
      <c r="K62" s="65"/>
      <c r="L62" s="65"/>
      <c r="M62" s="65"/>
      <c r="N62" s="66"/>
      <c r="O62" s="65"/>
      <c r="P62" s="65"/>
      <c r="Q62" s="65"/>
      <c r="R62" s="65"/>
      <c r="S62" s="75"/>
      <c r="T62" s="66"/>
      <c r="U62" s="66"/>
      <c r="V62" s="65"/>
      <c r="W62" s="65"/>
      <c r="X62" s="65"/>
      <c r="Y62" s="65"/>
      <c r="Z62" s="66"/>
      <c r="AA62" s="65"/>
      <c r="AB62" s="65"/>
      <c r="AC62" s="65"/>
      <c r="AD62" s="65"/>
      <c r="AE62" s="75"/>
      <c r="AF62" s="66"/>
      <c r="AG62" s="66"/>
      <c r="AH62" s="65"/>
      <c r="AI62" s="65"/>
      <c r="AJ62" s="65"/>
      <c r="AK62" s="65"/>
      <c r="AL62" s="66"/>
      <c r="AM62" s="65"/>
      <c r="AN62" s="65"/>
      <c r="AO62" s="65"/>
      <c r="AP62" s="65"/>
      <c r="AQ62" s="75"/>
      <c r="AR62" s="66"/>
      <c r="AS62" s="101"/>
    </row>
    <row r="63" spans="2:45" s="6" customFormat="1" ht="15" customHeight="1" thickBot="1" x14ac:dyDescent="0.25">
      <c r="B63" s="115" t="s">
        <v>49</v>
      </c>
      <c r="C63" s="116" t="s">
        <v>50</v>
      </c>
      <c r="D63" s="140" t="s">
        <v>11</v>
      </c>
      <c r="E63" s="117">
        <v>0</v>
      </c>
      <c r="F63" s="118">
        <v>45901</v>
      </c>
      <c r="G63" s="118">
        <v>45901</v>
      </c>
      <c r="H63" s="119"/>
      <c r="I63" s="120">
        <f t="shared" si="0"/>
        <v>1</v>
      </c>
      <c r="J63" s="121"/>
      <c r="K63" s="122"/>
      <c r="L63" s="122"/>
      <c r="M63" s="122"/>
      <c r="N63" s="123"/>
      <c r="O63" s="122"/>
      <c r="P63" s="122"/>
      <c r="Q63" s="122"/>
      <c r="R63" s="122"/>
      <c r="S63" s="122"/>
      <c r="T63" s="123"/>
      <c r="U63" s="123"/>
      <c r="V63" s="122"/>
      <c r="W63" s="122"/>
      <c r="X63" s="122"/>
      <c r="Y63" s="122"/>
      <c r="Z63" s="123"/>
      <c r="AA63" s="122"/>
      <c r="AB63" s="122"/>
      <c r="AC63" s="122"/>
      <c r="AD63" s="122"/>
      <c r="AE63" s="122"/>
      <c r="AF63" s="123"/>
      <c r="AG63" s="123"/>
      <c r="AH63" s="122"/>
      <c r="AI63" s="122"/>
      <c r="AJ63" s="122"/>
      <c r="AK63" s="122"/>
      <c r="AL63" s="123"/>
      <c r="AM63" s="122"/>
      <c r="AN63" s="122"/>
      <c r="AO63" s="122"/>
      <c r="AP63" s="122"/>
      <c r="AQ63" s="122"/>
      <c r="AR63" s="123"/>
      <c r="AS63" s="124"/>
    </row>
    <row r="64" spans="2:45" s="6" customFormat="1" ht="30" customHeight="1" x14ac:dyDescent="0.25">
      <c r="B64" s="3"/>
      <c r="C64"/>
      <c r="D64" s="126"/>
      <c r="E64"/>
      <c r="F64" s="1"/>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2:45" s="6" customFormat="1" ht="30" customHeight="1" x14ac:dyDescent="0.25">
      <c r="B65" s="3"/>
      <c r="C65"/>
      <c r="D65" s="126"/>
      <c r="E65"/>
      <c r="F65" s="1"/>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row>
  </sheetData>
  <mergeCells count="10">
    <mergeCell ref="B4:B5"/>
    <mergeCell ref="C4:C5"/>
    <mergeCell ref="D4:D5"/>
    <mergeCell ref="E4:E5"/>
    <mergeCell ref="F4:F5"/>
    <mergeCell ref="G4:G5"/>
    <mergeCell ref="R2:AA2"/>
    <mergeCell ref="R1:AA1"/>
    <mergeCell ref="J1:P1"/>
    <mergeCell ref="J2:P2"/>
  </mergeCells>
  <phoneticPr fontId="20" type="noConversion"/>
  <conditionalFormatting sqref="E6:E63">
    <cfRule type="dataBar" priority="264">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J34:L36 K35:M35">
    <cfRule type="expression" dxfId="165" priority="149" stopIfTrue="1">
      <formula>AND(task_end&gt;=J$4,task_start&lt;K$4)</formula>
    </cfRule>
    <cfRule type="expression" dxfId="164" priority="148">
      <formula>AND(task_start&lt;=J$4,ROUNDDOWN((task_end-task_start+1)*task_progress,0)+task_start-1&gt;=J$4)</formula>
    </cfRule>
  </conditionalFormatting>
  <conditionalFormatting sqref="J35:M35">
    <cfRule type="expression" dxfId="163" priority="38" stopIfTrue="1">
      <formula>AND(task_end&gt;=J$4,task_start&lt;K$4)</formula>
    </cfRule>
    <cfRule type="expression" dxfId="162" priority="37">
      <formula>AND(task_start&lt;=J$4,ROUNDDOWN((task_end-task_start+1)*task_progress,0)+task_start-1&gt;=J$4)</formula>
    </cfRule>
  </conditionalFormatting>
  <conditionalFormatting sqref="J36:M37 J38:K38 N38 P38:AR38 J39:N39 R39:AR39 J40:P40 R40 S40:AR41 J41:R41 J42:AR42 Y43:AG43 J43:U46 AH43:AR49 V44:W44 AA44:AG44 V45:X45 V46:Y57 J47:Y47 J48:U53 Z50 AK50:AQ50 AG50:AG55 AR50:AR57 AA51:AC51 AH51:AI51 AM51:AQ51 AH52:AJ52 AH53:AK55 J54:Y57 AG56:AK57">
    <cfRule type="expression" dxfId="161" priority="244" stopIfTrue="1">
      <formula>AND(task_end&gt;=J$4,task_start&lt;K$4)</formula>
    </cfRule>
  </conditionalFormatting>
  <conditionalFormatting sqref="J36:M37 AG50:AG55 J38:K38 N38 P38:AS38 J39:N39 R39:AS39 J40:P40 R40 S40:AS41 J41:R41 J42:AS42 Y43:AG43 J43:U46 AH43:AS49 V44:W44 AA44:AG44 V45:X45 V46:Y57 J47:Y47 J48:U53 Z50 AK50:AQ50 AR50:AS57 AA51:AC51 AH51:AI51 AM51:AQ51 AH52:AJ52 AH53:AK55 J54:Y57 AG56:AK57">
    <cfRule type="expression" dxfId="160" priority="243">
      <formula>AND(task_start&lt;=J$4,ROUNDDOWN((task_end-task_start+1)*task_progress,0)+task_start-1&gt;=J$4)</formula>
    </cfRule>
  </conditionalFormatting>
  <conditionalFormatting sqref="J5:AJ5 AA5:AE7 J6:AR6 J7:AJ7 K8:AJ8 J9 L9:AR9 J10:K10 M10:N10 P10:Q10 S10:T10 V10:W10 AB10:AC10 AE10:AF10 AH10:AI10 AN10:AO10 AQ10:AR10 Y10:Z15 AK10:AL15 L11:L14 N11:O14 Q11:Q14 S11:U14 W11:W14 AB11:AB14 AD11:AD14 AF11:AG14 AI11:AI14 AN11:AN14 AP11:AP14 J11:J15 AR11:AR15 K15 M15:N15 P15:Q15 S15:T15 V15:W15 AB15:AC15 AE15:AF15 AH15:AI15 AN15:AO15 AQ15 J16:AR25 AL5:AO5 J27:AR37 U52:AE57 AG50:AG55 AL7:AO8 J3 L3 N3 P3 R3 T3 V3 X3 Z3 AB3 AD3 AF3 AH3 AJ3 AL3 AN3 AP3 AR3 M3:M4 Y3:Y4 AK3:AK4 J4:L4 N4:X4 Z4:AJ4 AL4:AS4 AQ5:AR5 AQ7:AR8 J26:Q26 T26:AR26 J38:K38 N38 P38:AR38 J39:N39 R39:AR39 J40:P40 R40 S40:AR41 J41:R41 J42:AR42 Y43:AG43 J43:U46 AH43:AR49 V44:W44 AA44:AG44 V45:X45 V46:Y51 J47:Y47 J48:U53 Z50 AK50:AQ50 AR50:AR57 Z51:AC51 AH51:AI51 AM51:AQ51 AH52:AJ52 AH53:AK55 J54:Y57 AG56:AK57 J58:AR63">
    <cfRule type="expression" dxfId="159" priority="242">
      <formula>AND(TODAY()&gt;=J$4, TODAY()&lt;K$4)</formula>
    </cfRule>
  </conditionalFormatting>
  <conditionalFormatting sqref="J17:AR25 J26:Q26 T26:AR26 J27:AR33 N34:AR37">
    <cfRule type="expression" dxfId="158" priority="246" stopIfTrue="1">
      <formula>AND(task_end&gt;=J$4,task_start&lt;K$4)</formula>
    </cfRule>
  </conditionalFormatting>
  <conditionalFormatting sqref="J17:AR25 N34:AR37 J26:Q26 T26:AR26 J27:AR33">
    <cfRule type="expression" dxfId="157" priority="245">
      <formula>AND(task_start&lt;=J$4,ROUNDDOWN((task_end-task_start+1)*task_progress,0)+task_start-1&gt;=J$4)</formula>
    </cfRule>
  </conditionalFormatting>
  <conditionalFormatting sqref="J22:AR25 J26:Q26 T26:AR26 J27:AR33 U51 Z51:AC51 U52:AE57 J58:AR63">
    <cfRule type="expression" dxfId="156" priority="278" stopIfTrue="1">
      <formula>AND(task_end&gt;=J$4,task_start&lt;K$4)</formula>
    </cfRule>
  </conditionalFormatting>
  <conditionalFormatting sqref="J22:AR25 J26:Q26 T26:AR26 J27:AR33 U51 Z51:AC51 U52:AE57 J58:AS63">
    <cfRule type="expression" dxfId="155" priority="277">
      <formula>AND(task_start&lt;=J$4,ROUNDDOWN((task_end-task_start+1)*task_progress,0)+task_start-1&gt;=J$4)</formula>
    </cfRule>
  </conditionalFormatting>
  <conditionalFormatting sqref="K3 O3 Q3 S3 U3 W3 AA3 AC3 AE3 AG3 AI3">
    <cfRule type="expression" dxfId="154" priority="280">
      <formula>AND(TODAY()&gt;=Q$4, TODAY()&lt;R$4)</formula>
    </cfRule>
  </conditionalFormatting>
  <conditionalFormatting sqref="L3:N3 P3 R3 T3 V3 X3:Z3 AB3 AD3 AF3">
    <cfRule type="expression" dxfId="153" priority="282">
      <formula>AND(TODAY()&gt;=X$4, TODAY()&lt;Y$4)</formula>
    </cfRule>
  </conditionalFormatting>
  <conditionalFormatting sqref="M38 P39:Q39">
    <cfRule type="expression" dxfId="152" priority="418" stopIfTrue="1">
      <formula>AND(task_end&gt;=L$4,task_start&lt;M$4)</formula>
    </cfRule>
    <cfRule type="expression" dxfId="151" priority="420">
      <formula>AND(TODAY()&gt;=L$4, TODAY()&lt;M$4)</formula>
    </cfRule>
    <cfRule type="expression" dxfId="150" priority="422">
      <formula>AND(task_start&lt;=L$4,ROUNDDOWN((task_end-task_start+1)*task_progress,0)+task_start-1&gt;=L$4)</formula>
    </cfRule>
  </conditionalFormatting>
  <conditionalFormatting sqref="M5:S5">
    <cfRule type="expression" dxfId="149" priority="57">
      <formula>AND(task_start&lt;=M$4,ROUNDDOWN((task_end-task_start+1)*task_progress,0)+task_start-1&gt;=M$4)</formula>
    </cfRule>
    <cfRule type="expression" dxfId="148" priority="58" stopIfTrue="1">
      <formula>AND(task_end&gt;=M$4,task_start&lt;N$4)</formula>
    </cfRule>
  </conditionalFormatting>
  <conditionalFormatting sqref="M7:S8">
    <cfRule type="expression" dxfId="147" priority="40" stopIfTrue="1">
      <formula>AND(task_end&gt;=M$4,task_start&lt;N$4)</formula>
    </cfRule>
    <cfRule type="expression" dxfId="146" priority="39">
      <formula>AND(task_start&lt;=M$4,ROUNDDOWN((task_end-task_start+1)*task_progress,0)+task_start-1&gt;=M$4)</formula>
    </cfRule>
  </conditionalFormatting>
  <conditionalFormatting sqref="O38">
    <cfRule type="expression" dxfId="145" priority="146">
      <formula>AND(TODAY()&gt;=N$4, TODAY()&lt;O$4)</formula>
    </cfRule>
    <cfRule type="expression" dxfId="144" priority="145" stopIfTrue="1">
      <formula>AND(task_end&gt;=N$4,task_start&lt;O$4)</formula>
    </cfRule>
    <cfRule type="expression" dxfId="143" priority="147">
      <formula>AND(task_start&lt;=N$4,ROUNDDOWN((task_end-task_start+1)*task_progress,0)+task_start-1&gt;=N$4)</formula>
    </cfRule>
  </conditionalFormatting>
  <conditionalFormatting sqref="O35:R35">
    <cfRule type="expression" dxfId="142" priority="36" stopIfTrue="1">
      <formula>AND(task_end&gt;=O$4,task_start&lt;P$4)</formula>
    </cfRule>
    <cfRule type="expression" dxfId="141" priority="33">
      <formula>AND(task_start&lt;=O$4,ROUNDDOWN((task_end-task_start+1)*task_progress,0)+task_start-1&gt;=O$4)</formula>
    </cfRule>
    <cfRule type="expression" dxfId="140" priority="34" stopIfTrue="1">
      <formula>AND(task_end&gt;=O$4,task_start&lt;P$4)</formula>
    </cfRule>
    <cfRule type="expression" dxfId="139" priority="35">
      <formula>AND(task_start&lt;=O$4,ROUNDDOWN((task_end-task_start+1)*task_progress,0)+task_start-1&gt;=O$4)</formula>
    </cfRule>
  </conditionalFormatting>
  <conditionalFormatting sqref="P35:S35">
    <cfRule type="expression" dxfId="138" priority="30" stopIfTrue="1">
      <formula>AND(task_end&gt;=P$4,task_start&lt;Q$4)</formula>
    </cfRule>
    <cfRule type="expression" dxfId="137" priority="31">
      <formula>AND(task_start&lt;=P$4,ROUNDDOWN((task_end-task_start+1)*task_progress,0)+task_start-1&gt;=P$4)</formula>
    </cfRule>
    <cfRule type="expression" dxfId="136" priority="29">
      <formula>AND(task_start&lt;=P$4,ROUNDDOWN((task_end-task_start+1)*task_progress,0)+task_start-1&gt;=P$4)</formula>
    </cfRule>
    <cfRule type="expression" dxfId="135" priority="32" stopIfTrue="1">
      <formula>AND(task_end&gt;=P$4,task_start&lt;Q$4)</formula>
    </cfRule>
  </conditionalFormatting>
  <conditionalFormatting sqref="Q40">
    <cfRule type="expression" dxfId="134" priority="143">
      <formula>AND(TODAY()&gt;=P$4, TODAY()&lt;Q$4)</formula>
    </cfRule>
    <cfRule type="expression" dxfId="133" priority="144">
      <formula>AND(task_start&lt;=P$4,ROUNDDOWN((task_end-task_start+1)*task_progress,0)+task_start-1&gt;=P$4)</formula>
    </cfRule>
    <cfRule type="expression" dxfId="132" priority="142" stopIfTrue="1">
      <formula>AND(task_end&gt;=P$4,task_start&lt;Q$4)</formula>
    </cfRule>
  </conditionalFormatting>
  <conditionalFormatting sqref="U43:X43 Z45:AD45 Z46:AA46 AD46 Z47:AB47 Z48:AC49 U50 Z52:AD57">
    <cfRule type="expression" dxfId="131" priority="309" stopIfTrue="1">
      <formula>AND(task_end&gt;=V$4,task_start&lt;W$4)</formula>
    </cfRule>
  </conditionalFormatting>
  <conditionalFormatting sqref="V5:Y5">
    <cfRule type="expression" dxfId="130" priority="61">
      <formula>AND(task_start&lt;=V$4,ROUNDDOWN((task_end-task_start+1)*task_progress,0)+task_start-1&gt;=V$4)</formula>
    </cfRule>
    <cfRule type="expression" dxfId="129" priority="62" stopIfTrue="1">
      <formula>AND(task_end&gt;=V$4,task_start&lt;W$4)</formula>
    </cfRule>
  </conditionalFormatting>
  <conditionalFormatting sqref="V7:Y8">
    <cfRule type="expression" dxfId="128" priority="41">
      <formula>AND(task_start&lt;=V$4,ROUNDDOWN((task_end-task_start+1)*task_progress,0)+task_start-1&gt;=V$4)</formula>
    </cfRule>
    <cfRule type="expression" dxfId="127" priority="42" stopIfTrue="1">
      <formula>AND(task_end&gt;=V$4,task_start&lt;W$4)</formula>
    </cfRule>
  </conditionalFormatting>
  <conditionalFormatting sqref="V35:Y35">
    <cfRule type="expression" dxfId="126" priority="28" stopIfTrue="1">
      <formula>AND(task_end&gt;=V$4,task_start&lt;W$4)</formula>
    </cfRule>
    <cfRule type="expression" dxfId="125" priority="27">
      <formula>AND(task_start&lt;=V$4,ROUNDDOWN((task_end-task_start+1)*task_progress,0)+task_start-1&gt;=V$4)</formula>
    </cfRule>
    <cfRule type="expression" dxfId="124" priority="26" stopIfTrue="1">
      <formula>AND(task_end&gt;=V$4,task_start&lt;W$4)</formula>
    </cfRule>
    <cfRule type="expression" dxfId="123" priority="25">
      <formula>AND(task_start&lt;=V$4,ROUNDDOWN((task_end-task_start+1)*task_progress,0)+task_start-1&gt;=V$4)</formula>
    </cfRule>
  </conditionalFormatting>
  <conditionalFormatting sqref="X44:Y44 AO56">
    <cfRule type="expression" dxfId="122" priority="315" stopIfTrue="1">
      <formula>AND(task_end&gt;=Z$4,task_start&lt;AA$4)</formula>
    </cfRule>
    <cfRule type="expression" dxfId="121" priority="314">
      <formula>AND(task_start&lt;=Z$4,ROUNDDOWN((task_end-task_start+1)*task_progress,0)+task_start-1&gt;=Z$4)</formula>
    </cfRule>
    <cfRule type="expression" dxfId="120" priority="311">
      <formula>AND(TODAY()&gt;=Z$4, TODAY()&lt;AA$4)</formula>
    </cfRule>
  </conditionalFormatting>
  <conditionalFormatting sqref="Y45">
    <cfRule type="expression" dxfId="119" priority="141" stopIfTrue="1">
      <formula>AND(task_end&gt;=AA$4,task_start&lt;AB$4)</formula>
    </cfRule>
    <cfRule type="expression" dxfId="118" priority="140">
      <formula>AND(task_start&lt;=AA$4,ROUNDDOWN((task_end-task_start+1)*task_progress,0)+task_start-1&gt;=AA$4)</formula>
    </cfRule>
    <cfRule type="expression" dxfId="117" priority="139">
      <formula>AND(TODAY()&gt;=AA$4, TODAY()&lt;AB$4)</formula>
    </cfRule>
  </conditionalFormatting>
  <conditionalFormatting sqref="Z52:AD57 U43:X43 U50 Z45:AD45 Z46:AA46 AD46 Z47:AB47 Z48:AC49">
    <cfRule type="expression" dxfId="116" priority="308">
      <formula>AND(task_start&lt;=V$4,ROUNDDOWN((task_end-task_start+1)*task_progress,0)+task_start-1&gt;=V$4)</formula>
    </cfRule>
    <cfRule type="expression" dxfId="115" priority="304">
      <formula>AND(TODAY()&gt;=V$4, TODAY()&lt;W$4)</formula>
    </cfRule>
  </conditionalFormatting>
  <conditionalFormatting sqref="AA50:AC50">
    <cfRule type="expression" dxfId="114" priority="129" stopIfTrue="1">
      <formula>AND(task_end&gt;=AB$4,task_start&lt;AC$4)</formula>
    </cfRule>
    <cfRule type="expression" dxfId="113" priority="127">
      <formula>AND(TODAY()&gt;=AB$4, TODAY()&lt;AC$4)</formula>
    </cfRule>
    <cfRule type="expression" dxfId="112" priority="128">
      <formula>AND(task_start&lt;=AB$4,ROUNDDOWN((task_end-task_start+1)*task_progress,0)+task_start-1&gt;=AB$4)</formula>
    </cfRule>
  </conditionalFormatting>
  <conditionalFormatting sqref="AA57:AC57">
    <cfRule type="expression" dxfId="111" priority="74">
      <formula>AND(task_start&lt;=AA$4,ROUNDDOWN((task_end-task_start+1)*task_progress,0)+task_start-1&gt;=AA$4)</formula>
    </cfRule>
    <cfRule type="expression" dxfId="110" priority="75" stopIfTrue="1">
      <formula>AND(task_end&gt;=AA$4,task_start&lt;AB$4)</formula>
    </cfRule>
  </conditionalFormatting>
  <conditionalFormatting sqref="AA35:AD35">
    <cfRule type="expression" dxfId="109" priority="24" stopIfTrue="1">
      <formula>AND(task_end&gt;=AA$4,task_start&lt;AB$4)</formula>
    </cfRule>
    <cfRule type="expression" dxfId="108" priority="23">
      <formula>AND(task_start&lt;=AA$4,ROUNDDOWN((task_end-task_start+1)*task_progress,0)+task_start-1&gt;=AA$4)</formula>
    </cfRule>
    <cfRule type="expression" dxfId="107" priority="22" stopIfTrue="1">
      <formula>AND(task_end&gt;=AA$4,task_start&lt;AB$4)</formula>
    </cfRule>
    <cfRule type="expression" dxfId="106" priority="21">
      <formula>AND(task_start&lt;=AA$4,ROUNDDOWN((task_end-task_start+1)*task_progress,0)+task_start-1&gt;=AA$4)</formula>
    </cfRule>
  </conditionalFormatting>
  <conditionalFormatting sqref="AA5:AE8 J9 L9:AR9 J10:K10 M10:N10 P10:Q10 S10:T10 V10:W10 AB10:AC10 AE10:AF10 AH10:AI10 AN10:AO10 AQ10:AR10 Y10:Z15 AK10:AL15 L11:L14 N11:O14 Q11:Q14 S11:U14 W11:W14 AB11:AB14 AD11:AD14 AF11:AG14 AI11:AI14 AN11:AN14 AP11:AP14 J11:J15 AR11:AR15 K15 M15:N15 P15:Q15 S15:T15 V15:W15 AB15:AC15 AE15:AF15 AH15:AI15 AN15:AO15 AQ15 J16:M16 O16:S16 V16:Y16 AA16:AE16 AM16:AQ16 AH16:AK17">
    <cfRule type="expression" dxfId="105" priority="220" stopIfTrue="1">
      <formula>AND(task_end&gt;=J$4,task_start&lt;K$4)</formula>
    </cfRule>
  </conditionalFormatting>
  <conditionalFormatting sqref="AA5:AE8 J9 L9:AR9 J10:K10 M10:N10 P10:Q10 S10:T10 V10:W10 AB10:AC10 AE10:AF10 AH10:AI10 AN10:AO10 AQ10:AR10 Y10:Z15 AK10:AL15 L11:L14 N11:O14 Q11:Q14 S11:U14 W11:W14 AB11:AB14 AD11:AD14 AF11:AG14 AI11:AI14 AN11:AN14 AP11:AP14 J11:J15 AR11:AS15 K15 M15:N15 P15:Q15 S15:T15 V15:W15 AB15:AC15 AE15:AF15 AH15:AI15 AN15:AO15 AQ15 J16:M16 O16:S16 V16:Y16 AA16:AE16 AM16:AQ16 AH16:AK17">
    <cfRule type="expression" dxfId="104" priority="219">
      <formula>AND(task_start&lt;=J$4,ROUNDDOWN((task_end-task_start+1)*task_progress,0)+task_start-1&gt;=J$4)</formula>
    </cfRule>
  </conditionalFormatting>
  <conditionalFormatting sqref="AB46">
    <cfRule type="expression" dxfId="103" priority="427">
      <formula>AND(TODAY()&gt;=AD$4, TODAY()&lt;AE$4)</formula>
    </cfRule>
    <cfRule type="expression" dxfId="102" priority="428">
      <formula>AND(task_start&lt;=AD$4,ROUNDDOWN((task_end-task_start+1)*task_progress,0)+task_start-1&gt;=AD$4)</formula>
    </cfRule>
    <cfRule type="expression" dxfId="101" priority="424" stopIfTrue="1">
      <formula>AND(task_end&gt;=AD$4,task_start&lt;AE$4)</formula>
    </cfRule>
  </conditionalFormatting>
  <conditionalFormatting sqref="AB35:AE35">
    <cfRule type="expression" dxfId="100" priority="17">
      <formula>AND(task_start&lt;=AB$4,ROUNDDOWN((task_end-task_start+1)*task_progress,0)+task_start-1&gt;=AB$4)</formula>
    </cfRule>
    <cfRule type="expression" dxfId="99" priority="18" stopIfTrue="1">
      <formula>AND(task_end&gt;=AB$4,task_start&lt;AC$4)</formula>
    </cfRule>
    <cfRule type="expression" dxfId="98" priority="19">
      <formula>AND(task_start&lt;=AB$4,ROUNDDOWN((task_end-task_start+1)*task_progress,0)+task_start-1&gt;=AB$4)</formula>
    </cfRule>
    <cfRule type="expression" dxfId="97" priority="20" stopIfTrue="1">
      <formula>AND(task_end&gt;=AB$4,task_start&lt;AC$4)</formula>
    </cfRule>
  </conditionalFormatting>
  <conditionalFormatting sqref="AC47:AD47">
    <cfRule type="expression" dxfId="96" priority="115" stopIfTrue="1">
      <formula>AND(task_end&gt;=AE$4,task_start&lt;AF$4)</formula>
    </cfRule>
    <cfRule type="expression" dxfId="95" priority="117">
      <formula>AND(task_start&lt;=AE$4,ROUNDDOWN((task_end-task_start+1)*task_progress,0)+task_start-1&gt;=AE$4)</formula>
    </cfRule>
    <cfRule type="expression" dxfId="94" priority="116">
      <formula>AND(TODAY()&gt;=AE$4, TODAY()&lt;AF$4)</formula>
    </cfRule>
  </conditionalFormatting>
  <conditionalFormatting sqref="AC57:AE57">
    <cfRule type="expression" dxfId="93" priority="72">
      <formula>AND(task_start&lt;=AC$4,ROUNDDOWN((task_end-task_start+1)*task_progress,0)+task_start-1&gt;=AC$4)</formula>
    </cfRule>
    <cfRule type="expression" dxfId="92" priority="73" stopIfTrue="1">
      <formula>AND(task_end&gt;=AC$4,task_start&lt;AD$4)</formula>
    </cfRule>
  </conditionalFormatting>
  <conditionalFormatting sqref="AD48 AD49:AE49">
    <cfRule type="expression" dxfId="91" priority="135" stopIfTrue="1">
      <formula>AND(task_end&gt;=AD$4,task_start&lt;AE$4)</formula>
    </cfRule>
    <cfRule type="expression" dxfId="90" priority="133">
      <formula>AND(TODAY()&gt;=AD$4, TODAY()&lt;AE$4)</formula>
    </cfRule>
    <cfRule type="expression" dxfId="89" priority="134">
      <formula>AND(task_start&lt;=AD$4,ROUNDDOWN((task_end-task_start+1)*task_progress,0)+task_start-1&gt;=AD$4)</formula>
    </cfRule>
  </conditionalFormatting>
  <conditionalFormatting sqref="AD50:AD51">
    <cfRule type="expression" dxfId="88" priority="136">
      <formula>AND(TODAY()&gt;=AE$4, TODAY()&lt;AF$4)</formula>
    </cfRule>
    <cfRule type="expression" dxfId="87" priority="137">
      <formula>AND(task_start&lt;=AE$4,ROUNDDOWN((task_end-task_start+1)*task_progress,0)+task_start-1&gt;=AE$4)</formula>
    </cfRule>
    <cfRule type="expression" dxfId="86" priority="138" stopIfTrue="1">
      <formula>AND(task_end&gt;=AE$4,task_start&lt;AF$4)</formula>
    </cfRule>
  </conditionalFormatting>
  <conditionalFormatting sqref="AE47:AE48">
    <cfRule type="expression" dxfId="85" priority="85">
      <formula>AND(TODAY()&gt;=AE$4, TODAY()&lt;AF$4)</formula>
    </cfRule>
    <cfRule type="expression" dxfId="84" priority="86">
      <formula>AND(task_start&lt;=AE$4,ROUNDDOWN((task_end-task_start+1)*task_progress,0)+task_start-1&gt;=AE$4)</formula>
    </cfRule>
    <cfRule type="expression" dxfId="83" priority="87" stopIfTrue="1">
      <formula>AND(task_end&gt;=AE$4,task_start&lt;AF$4)</formula>
    </cfRule>
  </conditionalFormatting>
  <conditionalFormatting sqref="AE50:AF57">
    <cfRule type="expression" dxfId="82" priority="130">
      <formula>AND(TODAY()&gt;=AE$4, TODAY()&lt;AF$4)</formula>
    </cfRule>
    <cfRule type="expression" dxfId="81" priority="131">
      <formula>AND(task_start&lt;=AE$4,ROUNDDOWN((task_end-task_start+1)*task_progress,0)+task_start-1&gt;=AE$4)</formula>
    </cfRule>
    <cfRule type="expression" dxfId="80" priority="132" stopIfTrue="1">
      <formula>AND(task_end&gt;=AE$4,task_start&lt;AF$4)</formula>
    </cfRule>
  </conditionalFormatting>
  <conditionalFormatting sqref="AE45:AG46 AF47:AG49">
    <cfRule type="expression" dxfId="79" priority="232" stopIfTrue="1">
      <formula>AND(task_end&gt;=AE$4,task_start&lt;AF$4)</formula>
    </cfRule>
    <cfRule type="expression" dxfId="78" priority="231">
      <formula>AND(task_start&lt;=AE$4,ROUNDDOWN((task_end-task_start+1)*task_progress,0)+task_start-1&gt;=AE$4)</formula>
    </cfRule>
    <cfRule type="expression" dxfId="77" priority="230">
      <formula>AND(TODAY()&gt;=AE$4, TODAY()&lt;AF$4)</formula>
    </cfRule>
  </conditionalFormatting>
  <conditionalFormatting sqref="AG50:AJ50">
    <cfRule type="expression" dxfId="76" priority="111" stopIfTrue="1">
      <formula>AND(task_end&gt;=AH$4,task_start&lt;AI$4)</formula>
    </cfRule>
    <cfRule type="expression" dxfId="75" priority="110">
      <formula>AND(task_start&lt;=AH$4,ROUNDDOWN((task_end-task_start+1)*task_progress,0)+task_start-1&gt;=AH$4)</formula>
    </cfRule>
    <cfRule type="expression" dxfId="74" priority="109">
      <formula>AND(TODAY()&gt;=AH$4, TODAY()&lt;AI$4)</formula>
    </cfRule>
  </conditionalFormatting>
  <conditionalFormatting sqref="AH3 AJ3">
    <cfRule type="expression" dxfId="73" priority="344">
      <formula>AND(TODAY()&gt;=#REF!, TODAY()&lt;#REF!)</formula>
    </cfRule>
  </conditionalFormatting>
  <conditionalFormatting sqref="AH5:AJ5">
    <cfRule type="expression" dxfId="72" priority="162" stopIfTrue="1">
      <formula>AND(task_end&gt;=AH$4,task_start&lt;AI$4)</formula>
    </cfRule>
  </conditionalFormatting>
  <conditionalFormatting sqref="AH7:AJ8">
    <cfRule type="expression" dxfId="71" priority="44" stopIfTrue="1">
      <formula>AND(task_end&gt;=AH$4,task_start&lt;AI$4)</formula>
    </cfRule>
  </conditionalFormatting>
  <conditionalFormatting sqref="AH5:AK5">
    <cfRule type="expression" dxfId="70" priority="161">
      <formula>AND(task_start&lt;=AH$4,ROUNDDOWN((task_end-task_start+1)*task_progress,0)+task_start-1&gt;=AH$4)</formula>
    </cfRule>
  </conditionalFormatting>
  <conditionalFormatting sqref="AH7:AK8">
    <cfRule type="expression" dxfId="69" priority="43">
      <formula>AND(task_start&lt;=AH$4,ROUNDDOWN((task_end-task_start+1)*task_progress,0)+task_start-1&gt;=AH$4)</formula>
    </cfRule>
  </conditionalFormatting>
  <conditionalFormatting sqref="AH35:AK35">
    <cfRule type="expression" dxfId="68" priority="15">
      <formula>AND(task_start&lt;=AH$4,ROUNDDOWN((task_end-task_start+1)*task_progress,0)+task_start-1&gt;=AH$4)</formula>
    </cfRule>
    <cfRule type="expression" dxfId="67" priority="13">
      <formula>AND(task_start&lt;=AH$4,ROUNDDOWN((task_end-task_start+1)*task_progress,0)+task_start-1&gt;=AH$4)</formula>
    </cfRule>
    <cfRule type="expression" dxfId="66" priority="14" stopIfTrue="1">
      <formula>AND(task_end&gt;=AH$4,task_start&lt;AI$4)</formula>
    </cfRule>
    <cfRule type="expression" dxfId="65" priority="16" stopIfTrue="1">
      <formula>AND(task_end&gt;=AH$4,task_start&lt;AI$4)</formula>
    </cfRule>
  </conditionalFormatting>
  <conditionalFormatting sqref="AJ51:AK51">
    <cfRule type="expression" dxfId="64" priority="113">
      <formula>AND(task_start&lt;=AL$4,ROUNDDOWN((task_end-task_start+1)*task_progress,0)+task_start-1&gt;=AL$4)</formula>
    </cfRule>
    <cfRule type="expression" dxfId="63" priority="114" stopIfTrue="1">
      <formula>AND(task_end&gt;=AL$4,task_start&lt;AM$4)</formula>
    </cfRule>
    <cfRule type="expression" dxfId="62" priority="112">
      <formula>AND(TODAY()&gt;=AL$4, TODAY()&lt;AM$4)</formula>
    </cfRule>
  </conditionalFormatting>
  <conditionalFormatting sqref="AK3">
    <cfRule type="expression" dxfId="61" priority="351">
      <formula>AND(TODAY()&gt;=#REF!, TODAY()&lt;AT$4)</formula>
    </cfRule>
  </conditionalFormatting>
  <conditionalFormatting sqref="AK5">
    <cfRule type="expression" dxfId="60" priority="163">
      <formula>AND(TODAY()&gt;=AK$4, TODAY()&lt;#REF!)</formula>
    </cfRule>
    <cfRule type="expression" dxfId="59" priority="165" stopIfTrue="1">
      <formula>AND(task_end&gt;=AK$4,task_start&lt;#REF!)</formula>
    </cfRule>
  </conditionalFormatting>
  <conditionalFormatting sqref="AK7:AK8">
    <cfRule type="expression" dxfId="58" priority="160" stopIfTrue="1">
      <formula>AND(task_end&gt;=AK$4,task_start&lt;#REF!)</formula>
    </cfRule>
    <cfRule type="expression" dxfId="57" priority="158">
      <formula>AND(TODAY()&gt;=AK$4, TODAY()&lt;#REF!)</formula>
    </cfRule>
  </conditionalFormatting>
  <conditionalFormatting sqref="AK52">
    <cfRule type="expression" dxfId="56" priority="107">
      <formula>AND(task_start&lt;=AM$4,ROUNDDOWN((task_end-task_start+1)*task_progress,0)+task_start-1&gt;=AM$4)</formula>
    </cfRule>
    <cfRule type="expression" dxfId="55" priority="108" stopIfTrue="1">
      <formula>AND(task_end&gt;=AM$4,task_start&lt;AN$4)</formula>
    </cfRule>
    <cfRule type="expression" dxfId="54" priority="106">
      <formula>AND(TODAY()&gt;=AM$4, TODAY()&lt;AN$4)</formula>
    </cfRule>
  </conditionalFormatting>
  <conditionalFormatting sqref="AL3 AN3:AS3">
    <cfRule type="expression" dxfId="53" priority="302">
      <formula>AND(TODAY()&gt;=#REF!, TODAY()&lt;#REF!)</formula>
    </cfRule>
  </conditionalFormatting>
  <conditionalFormatting sqref="AL52:AL55 AL56:AM56 AL57">
    <cfRule type="expression" dxfId="52" priority="212">
      <formula>AND(TODAY()&gt;=AM$4, TODAY()&lt;AN$4)</formula>
    </cfRule>
    <cfRule type="expression" dxfId="51" priority="213">
      <formula>AND(task_start&lt;=AM$4,ROUNDDOWN((task_end-task_start+1)*task_progress,0)+task_start-1&gt;=AM$4)</formula>
    </cfRule>
    <cfRule type="expression" dxfId="50" priority="214" stopIfTrue="1">
      <formula>AND(task_end&gt;=AM$4,task_start&lt;AN$4)</formula>
    </cfRule>
  </conditionalFormatting>
  <conditionalFormatting sqref="AM3">
    <cfRule type="expression" dxfId="49" priority="416">
      <formula>AND(TODAY()&gt;=AS$4, TODAY()&lt;#REF!)</formula>
    </cfRule>
  </conditionalFormatting>
  <conditionalFormatting sqref="AM5:AO5">
    <cfRule type="expression" dxfId="48" priority="167" stopIfTrue="1">
      <formula>AND(task_end&gt;=AM$4,task_start&lt;AN$4)</formula>
    </cfRule>
  </conditionalFormatting>
  <conditionalFormatting sqref="AM7:AO8">
    <cfRule type="expression" dxfId="47" priority="46" stopIfTrue="1">
      <formula>AND(task_end&gt;=AM$4,task_start&lt;AN$4)</formula>
    </cfRule>
  </conditionalFormatting>
  <conditionalFormatting sqref="AM5:AP5">
    <cfRule type="expression" dxfId="46" priority="166">
      <formula>AND(task_start&lt;=AM$4,ROUNDDOWN((task_end-task_start+1)*task_progress,0)+task_start-1&gt;=AM$4)</formula>
    </cfRule>
  </conditionalFormatting>
  <conditionalFormatting sqref="AM7:AP8">
    <cfRule type="expression" dxfId="45" priority="45">
      <formula>AND(task_start&lt;=AM$4,ROUNDDOWN((task_end-task_start+1)*task_progress,0)+task_start-1&gt;=AM$4)</formula>
    </cfRule>
  </conditionalFormatting>
  <conditionalFormatting sqref="AM35:AP35">
    <cfRule type="expression" dxfId="44" priority="11">
      <formula>AND(task_start&lt;=AM$4,ROUNDDOWN((task_end-task_start+1)*task_progress,0)+task_start-1&gt;=AM$4)</formula>
    </cfRule>
    <cfRule type="expression" dxfId="43" priority="5">
      <formula>AND(task_start&lt;=AM$4,ROUNDDOWN((task_end-task_start+1)*task_progress,0)+task_start-1&gt;=AM$4)</formula>
    </cfRule>
    <cfRule type="expression" dxfId="42" priority="6" stopIfTrue="1">
      <formula>AND(task_end&gt;=AM$4,task_start&lt;AN$4)</formula>
    </cfRule>
    <cfRule type="expression" dxfId="41" priority="7">
      <formula>AND(task_start&lt;=AM$4,ROUNDDOWN((task_end-task_start+1)*task_progress,0)+task_start-1&gt;=AM$4)</formula>
    </cfRule>
    <cfRule type="expression" dxfId="40" priority="8" stopIfTrue="1">
      <formula>AND(task_end&gt;=AM$4,task_start&lt;AN$4)</formula>
    </cfRule>
    <cfRule type="expression" dxfId="39" priority="9">
      <formula>AND(task_start&lt;=AM$4,ROUNDDOWN((task_end-task_start+1)*task_progress,0)+task_start-1&gt;=AM$4)</formula>
    </cfRule>
    <cfRule type="expression" dxfId="38" priority="10" stopIfTrue="1">
      <formula>AND(task_end&gt;=AM$4,task_start&lt;AN$4)</formula>
    </cfRule>
    <cfRule type="expression" dxfId="37" priority="12" stopIfTrue="1">
      <formula>AND(task_end&gt;=AM$4,task_start&lt;AN$4)</formula>
    </cfRule>
  </conditionalFormatting>
  <conditionalFormatting sqref="AM52:AP52 AM53 AP53 AM54:AN54 AM55:AO55">
    <cfRule type="expression" dxfId="36" priority="100">
      <formula>AND(TODAY()&gt;=AN$4, TODAY()&lt;AO$4)</formula>
    </cfRule>
    <cfRule type="expression" dxfId="35" priority="101">
      <formula>AND(task_start&lt;=AN$4,ROUNDDOWN((task_end-task_start+1)*task_progress,0)+task_start-1&gt;=AN$4)</formula>
    </cfRule>
    <cfRule type="expression" dxfId="34" priority="102" stopIfTrue="1">
      <formula>AND(task_end&gt;=AN$4,task_start&lt;AO$4)</formula>
    </cfRule>
  </conditionalFormatting>
  <conditionalFormatting sqref="AM57:AQ57">
    <cfRule type="expression" dxfId="33" priority="63">
      <formula>AND(TODAY()&gt;=AM$4, TODAY()&lt;AN$4)</formula>
    </cfRule>
    <cfRule type="expression" dxfId="32" priority="65" stopIfTrue="1">
      <formula>AND(task_end&gt;=AM$4,task_start&lt;AN$4)</formula>
    </cfRule>
    <cfRule type="expression" dxfId="31" priority="64">
      <formula>AND(task_start&lt;=AM$4,ROUNDDOWN((task_end-task_start+1)*task_progress,0)+task_start-1&gt;=AM$4)</formula>
    </cfRule>
  </conditionalFormatting>
  <conditionalFormatting sqref="AN53">
    <cfRule type="expression" dxfId="30" priority="103" stopIfTrue="1">
      <formula>AND(task_end&gt;=AP$4,task_start&lt;AQ$4)</formula>
    </cfRule>
    <cfRule type="expression" dxfId="29" priority="104">
      <formula>AND(TODAY()&gt;=AP$4, TODAY()&lt;AQ$4)</formula>
    </cfRule>
    <cfRule type="expression" dxfId="28" priority="105">
      <formula>AND(task_start&lt;=AP$4,ROUNDDOWN((task_end-task_start+1)*task_progress,0)+task_start-1&gt;=AP$4)</formula>
    </cfRule>
  </conditionalFormatting>
  <conditionalFormatting sqref="AN56">
    <cfRule type="expression" dxfId="27" priority="434" stopIfTrue="1">
      <formula>AND(task_end&gt;=AQ$4,task_start&lt;AR$4)</formula>
    </cfRule>
    <cfRule type="expression" dxfId="26" priority="432">
      <formula>AND(TODAY()&gt;=AQ$4, TODAY()&lt;AR$4)</formula>
    </cfRule>
    <cfRule type="expression" dxfId="25" priority="433">
      <formula>AND(task_start&lt;=AQ$4,ROUNDDOWN((task_end-task_start+1)*task_progress,0)+task_start-1&gt;=AQ$4)</formula>
    </cfRule>
  </conditionalFormatting>
  <conditionalFormatting sqref="AN35:AQ35">
    <cfRule type="expression" dxfId="24" priority="3">
      <formula>AND(task_start&lt;=AN$4,ROUNDDOWN((task_end-task_start+1)*task_progress,0)+task_start-1&gt;=AN$4)</formula>
    </cfRule>
    <cfRule type="expression" dxfId="23" priority="2" stopIfTrue="1">
      <formula>AND(task_end&gt;=AN$4,task_start&lt;AO$4)</formula>
    </cfRule>
    <cfRule type="expression" dxfId="22" priority="1">
      <formula>AND(task_start&lt;=AN$4,ROUNDDOWN((task_end-task_start+1)*task_progress,0)+task_start-1&gt;=AN$4)</formula>
    </cfRule>
    <cfRule type="expression" dxfId="21" priority="4" stopIfTrue="1">
      <formula>AND(task_end&gt;=AN$4,task_start&lt;AO$4)</formula>
    </cfRule>
  </conditionalFormatting>
  <conditionalFormatting sqref="AO54:AP54">
    <cfRule type="expression" dxfId="20" priority="89">
      <formula>AND(TODAY()&gt;=AQ$4, TODAY()&lt;AR$4)</formula>
    </cfRule>
    <cfRule type="expression" dxfId="19" priority="90">
      <formula>AND(task_start&lt;=AQ$4,ROUNDDOWN((task_end-task_start+1)*task_progress,0)+task_start-1&gt;=AQ$4)</formula>
    </cfRule>
    <cfRule type="expression" dxfId="18" priority="88" stopIfTrue="1">
      <formula>AND(task_end&gt;=AQ$4,task_start&lt;AR$4)</formula>
    </cfRule>
  </conditionalFormatting>
  <conditionalFormatting sqref="AP5">
    <cfRule type="expression" dxfId="17" priority="170" stopIfTrue="1">
      <formula>AND(task_end&gt;=AP$4,task_start&lt;#REF!)</formula>
    </cfRule>
    <cfRule type="expression" dxfId="16" priority="168">
      <formula>AND(TODAY()&gt;=AP$4, TODAY()&lt;#REF!)</formula>
    </cfRule>
  </conditionalFormatting>
  <conditionalFormatting sqref="AP7:AP8">
    <cfRule type="expression" dxfId="15" priority="175" stopIfTrue="1">
      <formula>AND(task_end&gt;=AP$4,task_start&lt;#REF!)</formula>
    </cfRule>
    <cfRule type="expression" dxfId="14" priority="173">
      <formula>AND(TODAY()&gt;=AP$4, TODAY()&lt;#REF!)</formula>
    </cfRule>
  </conditionalFormatting>
  <conditionalFormatting sqref="AP55">
    <cfRule type="expression" dxfId="13" priority="96" stopIfTrue="1">
      <formula>AND(task_end&gt;=AP$4,task_start&lt;AQ$4)</formula>
    </cfRule>
    <cfRule type="expression" dxfId="12" priority="94">
      <formula>AND(TODAY()&gt;=AP$4, TODAY()&lt;AQ$4)</formula>
    </cfRule>
    <cfRule type="expression" dxfId="11" priority="95">
      <formula>AND(task_start&lt;=AP$4,ROUNDDOWN((task_end-task_start+1)*task_progress,0)+task_start-1&gt;=AP$4)</formula>
    </cfRule>
  </conditionalFormatting>
  <conditionalFormatting sqref="AQ52:AQ55">
    <cfRule type="expression" dxfId="10" priority="83">
      <formula>AND(task_start&lt;=AQ$4,ROUNDDOWN((task_end-task_start+1)*task_progress,0)+task_start-1&gt;=AQ$4)</formula>
    </cfRule>
    <cfRule type="expression" dxfId="9" priority="82">
      <formula>AND(TODAY()&gt;=AQ$4, TODAY()&lt;AR$4)</formula>
    </cfRule>
    <cfRule type="expression" dxfId="8" priority="84" stopIfTrue="1">
      <formula>AND(task_end&gt;=AQ$4,task_start&lt;AR$4)</formula>
    </cfRule>
  </conditionalFormatting>
  <conditionalFormatting sqref="AS8:AS9 AS11:AS15">
    <cfRule type="expression" dxfId="7" priority="319" stopIfTrue="1">
      <formula>AND(task_end&gt;=AS$4,task_start&lt;#REF!)</formula>
    </cfRule>
  </conditionalFormatting>
  <conditionalFormatting sqref="AS8:AS9">
    <cfRule type="expression" dxfId="6" priority="318">
      <formula>AND(task_start&lt;=AS$4,ROUNDDOWN((task_end-task_start+1)*task_progress,0)+task_start-1&gt;=AS$4)</formula>
    </cfRule>
  </conditionalFormatting>
  <conditionalFormatting sqref="AS11:AS63 AS5:AS9">
    <cfRule type="expression" dxfId="5" priority="357">
      <formula>AND(TODAY()&gt;=AS$4, TODAY()&lt;#REF!)</formula>
    </cfRule>
  </conditionalFormatting>
  <conditionalFormatting sqref="AS17:AS37">
    <cfRule type="expression" dxfId="4" priority="334">
      <formula>AND(task_start&lt;=AS$4,ROUNDDOWN((task_end-task_start+1)*task_progress,0)+task_start-1&gt;=AS$4)</formula>
    </cfRule>
    <cfRule type="expression" dxfId="3" priority="335" stopIfTrue="1">
      <formula>AND(task_end&gt;=AS$4,task_start&lt;#REF!)</formula>
    </cfRule>
  </conditionalFormatting>
  <conditionalFormatting sqref="AS22:AS33 AS58:AS63">
    <cfRule type="expression" dxfId="2" priority="339" stopIfTrue="1">
      <formula>AND(task_end&gt;=AS$4,task_start&lt;#REF!)</formula>
    </cfRule>
  </conditionalFormatting>
  <conditionalFormatting sqref="AS22:AS33">
    <cfRule type="expression" dxfId="1" priority="338">
      <formula>AND(task_start&lt;=AS$4,ROUNDDOWN((task_end-task_start+1)*task_progress,0)+task_start-1&gt;=AS$4)</formula>
    </cfRule>
  </conditionalFormatting>
  <conditionalFormatting sqref="AS38:AS57">
    <cfRule type="expression" dxfId="0" priority="327" stopIfTrue="1">
      <formula>AND(task_end&gt;=AS$4,task_start&lt;#REF!)</formula>
    </cfRule>
  </conditionalFormatting>
  <dataValidations count="10">
    <dataValidation type="whole" operator="greaterThanOrEqual" allowBlank="1" showInputMessage="1" promptTitle="Display Week" prompt="Changing this number will scroll the Gantt Chart view." sqref="R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B1" xr:uid="{D005F8F4-EA16-4627-8A05-1997BE425B88}"/>
    <dataValidation allowBlank="1" showInputMessage="1" showErrorMessage="1" prompt="Enter Company name in cel B2." sqref="B2" xr:uid="{75F274B0-5B30-4CC0-A53C-C012C0845179}"/>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B3"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B4:B5" xr:uid="{7A3789A6-A3FB-43B6-A4F7-8C0AC564F67E}"/>
    <dataValidation allowBlank="1" showInputMessage="1" showErrorMessage="1" prompt="Cell B8 contains the Phase 1 sample title. Enter a new title in cell B8._x000a_To delete the phase and work only from tasks, simply delete this row." sqref="B7"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B8:B15" xr:uid="{D870A2F6-6B07-4F5A-A81D-4BCCFADF8796}"/>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B16" xr:uid="{4F48FC41-E335-47F1-87AA-3333A52AD81C}"/>
    <dataValidation allowBlank="1" showInputMessage="1" showErrorMessage="1" prompt="Phase 3's sample block starts in cell B20." sqref="B34:B36" xr:uid="{956902D1-D3B5-416D-BB69-9362D193BC0A}"/>
    <dataValidation allowBlank="1" showInputMessage="1" showErrorMessage="1" prompt="Phase 4's sample block starts in cell B26." sqref="B22 B58" xr:uid="{DE54E5DE-526D-4D71-8D03-E99B4AB2FEE5}"/>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E6:E63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A82239A0-E68C-493F-BEE6-C77FEA397FD6}">
  <ds:schemaRefs>
    <ds:schemaRef ds:uri="http://schemas.openxmlformats.org/package/2006/metadata/core-properties"/>
    <ds:schemaRef ds:uri="http://schemas.microsoft.com/office/2006/metadata/properties"/>
    <ds:schemaRef ds:uri="16c05727-aa75-4e4a-9b5f-8a80a1165891"/>
    <ds:schemaRef ds:uri="http://www.w3.org/XML/1998/namespace"/>
    <ds:schemaRef ds:uri="71af3243-3dd4-4a8d-8c0d-dd76da1f02a5"/>
    <ds:schemaRef ds:uri="http://schemas.microsoft.com/office/infopath/2007/PartnerControls"/>
    <ds:schemaRef ds:uri="http://schemas.microsoft.com/office/2006/documentManagement/types"/>
    <ds:schemaRef ds:uri="http://schemas.microsoft.com/sharepoint/v3"/>
    <ds:schemaRef ds:uri="http://purl.org/dc/elements/1.1/"/>
    <ds:schemaRef ds:uri="230e9df3-be65-4c73-a93b-d1236ebd677e"/>
    <ds:schemaRef ds:uri="http://purl.org/dc/dcmitype/"/>
    <ds:schemaRef ds:uri="http://purl.org/dc/terms/"/>
  </ds:schemaRefs>
</ds:datastoreItem>
</file>

<file path=customXml/itemProps3.xml><?xml version="1.0" encoding="utf-8"?>
<ds:datastoreItem xmlns:ds="http://schemas.openxmlformats.org/officeDocument/2006/customXml" ds:itemID="{A09426A3-87E9-4865-8A6C-3456B026A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Werkbladen</vt:lpstr>
      </vt:variant>
      <vt:variant>
        <vt:i4>1</vt:i4>
      </vt:variant>
      <vt:variant>
        <vt:lpstr>Benoemde bereiken</vt:lpstr>
      </vt:variant>
      <vt:variant>
        <vt:i4>6</vt:i4>
      </vt:variant>
    </vt:vector>
  </HeadingPairs>
  <TitlesOfParts>
    <vt:vector size="7" baseType="lpstr">
      <vt:lpstr>Project schedule</vt:lpstr>
      <vt:lpstr>'Project schedule'!Afdruktitels</vt:lpstr>
      <vt:lpstr>Display_Week</vt:lpstr>
      <vt:lpstr>Project_Start</vt:lpstr>
      <vt:lpstr>'Project schedule'!task_end</vt:lpstr>
      <vt:lpstr>'Project schedule'!task_progress</vt:lpstr>
      <vt:lpstr>'Project 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 Vossers</dc:creator>
  <cp:keywords/>
  <dc:description/>
  <cp:lastModifiedBy>René Beunk</cp:lastModifiedBy>
  <cp:revision/>
  <dcterms:created xsi:type="dcterms:W3CDTF">2022-03-11T22:41:12Z</dcterms:created>
  <dcterms:modified xsi:type="dcterms:W3CDTF">2025-02-27T08:22:15Z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